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POR FAMÍLIA" sheetId="1" state="visible" r:id="rId3"/>
    <sheet name="PARÂMETROS" sheetId="2" state="visible" r:id="rId4"/>
    <sheet name="PN 16" sheetId="3" state="visible" r:id="rId5"/>
    <sheet name="PN 10" sheetId="4" state="visible" r:id="rId6"/>
  </sheets>
  <definedNames>
    <definedName function="false" hidden="true" localSheetId="3" name="_xlnm._FilterDatabase" vbProcedure="false">'PN 10'!$A$6:$O$22</definedName>
    <definedName function="false" hidden="true" localSheetId="2" name="_xlnm._FilterDatabase" vbProcedure="false">'PN 16'!$A$6:$O$291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<sst xmlns="http://schemas.openxmlformats.org/spreadsheetml/2006/main" count="2026" uniqueCount="1119">
  <si>
    <t xml:space="preserve">DIVISÃO HIDRÁULICA</t>
  </si>
  <si>
    <t xml:space="preserve">DESDE 1948</t>
  </si>
  <si>
    <t xml:space="preserve">RESUMO POR FAMÍLIA — POELSAN PP COMPRESSÃO (IMPORTADO)</t>
  </si>
  <si>
    <t xml:space="preserve">Padronização V2 Cofermeta • Tabela POELSAN 01/09/2023 (partida) • PRODUTO IMPORTADO — importador SP • Custo = tabela × 1,09 • Crédito ICMS entrada 4% (Res. SF 13/2012) • PV Lucro Real • Jul/2026</t>
  </si>
  <si>
    <t xml:space="preserve">FAMÍLIA</t>
  </si>
  <si>
    <t xml:space="preserve">PN DISPONÍVEL</t>
  </si>
  <si>
    <t xml:space="preserve">ITENS</t>
  </si>
  <si>
    <t xml:space="preserve">CUSTO LÍQ. MÍN (R$)</t>
  </si>
  <si>
    <t xml:space="preserve">CUSTO LÍQ. MÁX (R$)</t>
  </si>
  <si>
    <t xml:space="preserve">PV MG MÉDIO (R$)</t>
  </si>
  <si>
    <t xml:space="preserve">FAIXA DE BITOLAS</t>
  </si>
  <si>
    <t xml:space="preserve">OBS</t>
  </si>
  <si>
    <t xml:space="preserve">ADAPTADOR FÊMEA</t>
  </si>
  <si>
    <t xml:space="preserve">PN 16 / PN 10</t>
  </si>
  <si>
    <t xml:space="preserve">20 X 1/2 – 125 X 5</t>
  </si>
  <si>
    <t xml:space="preserve">PN 16 com inserto aço galvanizado</t>
  </si>
  <si>
    <t xml:space="preserve">ADAPTADOR MACHO</t>
  </si>
  <si>
    <t xml:space="preserve">CAP</t>
  </si>
  <si>
    <t xml:space="preserve">20 – 125</t>
  </si>
  <si>
    <t xml:space="preserve">CHAVE P/ MONTAGEM</t>
  </si>
  <si>
    <t xml:space="preserve">20 – 63-110</t>
  </si>
  <si>
    <t xml:space="preserve">JOELHO</t>
  </si>
  <si>
    <t xml:space="preserve">20 X 20 – 125 X 125</t>
  </si>
  <si>
    <t xml:space="preserve">JOELHO DE REDUÇÃO</t>
  </si>
  <si>
    <t xml:space="preserve">PN 16</t>
  </si>
  <si>
    <t xml:space="preserve">25 X 20 – 110 X 90</t>
  </si>
  <si>
    <t xml:space="preserve">JOELHO FÊMEA</t>
  </si>
  <si>
    <t xml:space="preserve">JOELHO MACHO</t>
  </si>
  <si>
    <t xml:space="preserve">LUVA</t>
  </si>
  <si>
    <t xml:space="preserve">LUVA DE REDUÇÃO</t>
  </si>
  <si>
    <t xml:space="preserve">25 X 20 – 125 X 110</t>
  </si>
  <si>
    <t xml:space="preserve">LUVA DE REPARO</t>
  </si>
  <si>
    <t xml:space="preserve">20 – 110</t>
  </si>
  <si>
    <t xml:space="preserve">TE</t>
  </si>
  <si>
    <t xml:space="preserve">20 X 20 X 20 – 125 X 125 X 125</t>
  </si>
  <si>
    <t xml:space="preserve">TE DE REDUÇÃO</t>
  </si>
  <si>
    <t xml:space="preserve">25 X 20 X 25 – 125 X 110 X 125</t>
  </si>
  <si>
    <t xml:space="preserve">TE FÊMEA</t>
  </si>
  <si>
    <t xml:space="preserve">20 X 1/2 X 20 – 125 X 5 X 125</t>
  </si>
  <si>
    <t xml:space="preserve">TE MACHO</t>
  </si>
  <si>
    <t xml:space="preserve">TOTAL</t>
  </si>
  <si>
    <t xml:space="preserve">Desde 1948, transformando superação em tradição  •  CNPJ 17.281.973/0003-00  •  (31) 3290-2200  •  @cofermetahidraulica  •  cofermetadvh_licitacoes@cofermeta.com.br</t>
  </si>
  <si>
    <t xml:space="preserve">PARÂMETROS DE CUSTO E PRECIFICAÇÃO — POELSAN (IMPORTADO)</t>
  </si>
  <si>
    <t xml:space="preserve">PARÂMETRO</t>
  </si>
  <si>
    <t xml:space="preserve">VALOR</t>
  </si>
  <si>
    <t xml:space="preserve">FONTE / OBS</t>
  </si>
  <si>
    <t xml:space="preserve">FATOR IMPORTADOR (custo = tabela ×)</t>
  </si>
  <si>
    <t xml:space="preserve">Compra via importador de São Paulo — custo de aquisição = preço de tabela × 1,09</t>
  </si>
  <si>
    <t xml:space="preserve">ICMS CRÉDITO ENTRADA — IMPORTADO</t>
  </si>
  <si>
    <t xml:space="preserve">Alíquota interestadual de produto importado (Res. Senado Federal 13/2012): 4% SP→MG</t>
  </si>
  <si>
    <t xml:space="preserve">PIS CRÉDITO/DÉBITO</t>
  </si>
  <si>
    <t xml:space="preserve">Lucro Real não-cumulativo</t>
  </si>
  <si>
    <t xml:space="preserve">COFINS CRÉDITO/DÉBITO</t>
  </si>
  <si>
    <t xml:space="preserve">CUSTO FIXO</t>
  </si>
  <si>
    <t xml:space="preserve">Sankhya — Relatório de Resultado do Período 01–02</t>
  </si>
  <si>
    <t xml:space="preserve">LUCRO ALVO</t>
  </si>
  <si>
    <t xml:space="preserve">Editável — validação canônica (markup 2,721× @ ICMS 7%)</t>
  </si>
  <si>
    <t xml:space="preserve">ICMS SAÍDA — MG (INTERNO)</t>
  </si>
  <si>
    <t xml:space="preserve">Venda interna MG</t>
  </si>
  <si>
    <t xml:space="preserve">ICMS SAÍDA — SUL/SUDESTE</t>
  </si>
  <si>
    <t xml:space="preserve">MG → PR/SC/RS/SP/RJ/ES</t>
  </si>
  <si>
    <t xml:space="preserve">ICMS SAÍDA — N/NE/CO</t>
  </si>
  <si>
    <t xml:space="preserve">MG → Norte/Nordeste/Centro-Oeste</t>
  </si>
  <si>
    <t xml:space="preserve">CADEIA DE CÁLCULO</t>
  </si>
  <si>
    <t xml:space="preserve">CUSTO = PREÇO TABELA × B7</t>
  </si>
  <si>
    <t xml:space="preserve">CUSTO LÍQUIDO = CUSTO × (1 − B8 − B9 − B10)</t>
  </si>
  <si>
    <t xml:space="preserve">PV = CUSTO LÍQUIDO ÷ (1 − ICMS saída − B9 − B10 − B11 − B12)</t>
  </si>
  <si>
    <t xml:space="preserve">TABELA POELSAN PP COMPRESSÃO — PN 16 (IMPORTADO)</t>
  </si>
  <si>
    <t xml:space="preserve">#</t>
  </si>
  <si>
    <t xml:space="preserve">CÓDIGO</t>
  </si>
  <si>
    <t xml:space="preserve">DESCRIÇÃO ORIGINAL</t>
  </si>
  <si>
    <t xml:space="preserve">DESCRIÇÃO PADRONIZADA (V2)</t>
  </si>
  <si>
    <t xml:space="preserve">DIMENSÃO</t>
  </si>
  <si>
    <t xml:space="preserve">PN / CLASSE</t>
  </si>
  <si>
    <t xml:space="preserve">QTD. CAIXA</t>
  </si>
  <si>
    <t xml:space="preserve">PREÇO TABELA (R$)</t>
  </si>
  <si>
    <t xml:space="preserve">CUSTO 1,09× (R$)</t>
  </si>
  <si>
    <t xml:space="preserve">CUSTO LÍQUIDO (R$)</t>
  </si>
  <si>
    <t xml:space="preserve">PV MG 18% (R$)</t>
  </si>
  <si>
    <t xml:space="preserve">PV SUL/SE 12% (R$)</t>
  </si>
  <si>
    <t xml:space="preserve">PV N/NE/CO 7% (R$)</t>
  </si>
  <si>
    <t xml:space="preserve">10001011</t>
  </si>
  <si>
    <t xml:space="preserve">ADAPTADOR MACHO 20 x 1/2"</t>
  </si>
  <si>
    <t xml:space="preserve">ADAPTADOR MACHO PP COMPRESSÃO 20 X 1/2 PN 16</t>
  </si>
  <si>
    <t xml:space="preserve">20 X 1/2</t>
  </si>
  <si>
    <t xml:space="preserve">10001012</t>
  </si>
  <si>
    <t xml:space="preserve">ADAPTADOR MACHO 20 x 3/4"</t>
  </si>
  <si>
    <t xml:space="preserve">ADAPTADOR MACHO PP COMPRESSÃO 20 X 3/4 PN 16</t>
  </si>
  <si>
    <t xml:space="preserve">20 X 3/4</t>
  </si>
  <si>
    <t xml:space="preserve">10001021</t>
  </si>
  <si>
    <t xml:space="preserve">ADAPTADOR MACHO 25 x 1/2"</t>
  </si>
  <si>
    <t xml:space="preserve">ADAPTADOR MACHO PP COMPRESSÃO 25 X 1/2 PN 16</t>
  </si>
  <si>
    <t xml:space="preserve">25 X 1/2</t>
  </si>
  <si>
    <t xml:space="preserve">10001022</t>
  </si>
  <si>
    <t xml:space="preserve">ADAPTADOR MACHO 25 x 3/4"</t>
  </si>
  <si>
    <t xml:space="preserve">ADAPTADOR MACHO PP COMPRESSÃO 25 X 3/4 PN 16</t>
  </si>
  <si>
    <t xml:space="preserve">25 X 3/4</t>
  </si>
  <si>
    <t xml:space="preserve">10001023</t>
  </si>
  <si>
    <t xml:space="preserve">ADAPTADOR MACHO 25 x 1"</t>
  </si>
  <si>
    <t xml:space="preserve">ADAPTADOR MACHO PP COMPRESSÃO 25 X 1 PN 16</t>
  </si>
  <si>
    <t xml:space="preserve">25 X 1</t>
  </si>
  <si>
    <t xml:space="preserve">10001031</t>
  </si>
  <si>
    <t xml:space="preserve">ADAPTADOR MACHO 32 x 1/2"</t>
  </si>
  <si>
    <t xml:space="preserve">ADAPTADOR MACHO PP COMPRESSÃO 32 X 1/2 PN 16</t>
  </si>
  <si>
    <t xml:space="preserve">32 X 1/2</t>
  </si>
  <si>
    <t xml:space="preserve">10001032</t>
  </si>
  <si>
    <t xml:space="preserve">ADAPTADOR MACHO 32 x 3/4"</t>
  </si>
  <si>
    <t xml:space="preserve">ADAPTADOR MACHO PP COMPRESSÃO 32 X 3/4 PN 16</t>
  </si>
  <si>
    <t xml:space="preserve">32 X 3/4</t>
  </si>
  <si>
    <t xml:space="preserve">10001033</t>
  </si>
  <si>
    <t xml:space="preserve">ADAPTADOR MACHO 32 x 1"</t>
  </si>
  <si>
    <t xml:space="preserve">ADAPTADOR MACHO PP COMPRESSÃO 32 X 1 PN 16</t>
  </si>
  <si>
    <t xml:space="preserve">32 X 1</t>
  </si>
  <si>
    <t xml:space="preserve">10001034</t>
  </si>
  <si>
    <t xml:space="preserve">ADAPTADOR MACHO 32 x 1 1/4"</t>
  </si>
  <si>
    <t xml:space="preserve">ADAPTADOR MACHO PP COMPRESSÃO 32 X 1 1/4 PN 16</t>
  </si>
  <si>
    <t xml:space="preserve">32 X 1 1/4</t>
  </si>
  <si>
    <t xml:space="preserve">10001043</t>
  </si>
  <si>
    <t xml:space="preserve">ADAPTADOR MACHO 40 x 1"</t>
  </si>
  <si>
    <t xml:space="preserve">ADAPTADOR MACHO PP COMPRESSÃO 40 X 1 PN 16</t>
  </si>
  <si>
    <t xml:space="preserve">40 X 1</t>
  </si>
  <si>
    <t xml:space="preserve">10001044</t>
  </si>
  <si>
    <t xml:space="preserve">ADAPTADOR MACHO 40 x 1 1/4"</t>
  </si>
  <si>
    <t xml:space="preserve">ADAPTADOR MACHO PP COMPRESSÃO 40 X 1 1/4 PN 16</t>
  </si>
  <si>
    <t xml:space="preserve">40 X 1 1/4</t>
  </si>
  <si>
    <t xml:space="preserve">10001045</t>
  </si>
  <si>
    <t xml:space="preserve">ADAPTADOR MACHO 40 x 1 1/2"</t>
  </si>
  <si>
    <t xml:space="preserve">ADAPTADOR MACHO PP COMPRESSÃO 40 X 1 1/2 PN 16</t>
  </si>
  <si>
    <t xml:space="preserve">40 X 1 1/2</t>
  </si>
  <si>
    <t xml:space="preserve">10001054</t>
  </si>
  <si>
    <t xml:space="preserve">ADAPTADOR MACHO 50 x 1 1/4"</t>
  </si>
  <si>
    <t xml:space="preserve">ADAPTADOR MACHO PP COMPRESSÃO 50 X 1 1/4 PN 16</t>
  </si>
  <si>
    <t xml:space="preserve">50 X 1 1/4</t>
  </si>
  <si>
    <t xml:space="preserve">10001055</t>
  </si>
  <si>
    <t xml:space="preserve">ADAPTADOR MACHO 50 x 1 1/2"</t>
  </si>
  <si>
    <t xml:space="preserve">ADAPTADOR MACHO PP COMPRESSÃO 50 X 1 1/2 PN 16</t>
  </si>
  <si>
    <t xml:space="preserve">50 X 1 1/2</t>
  </si>
  <si>
    <t xml:space="preserve">10001056</t>
  </si>
  <si>
    <t xml:space="preserve">ADAPTADOR MACHO 50 x 2"</t>
  </si>
  <si>
    <t xml:space="preserve">ADAPTADOR MACHO PP COMPRESSÃO 50 X 2 PN 16</t>
  </si>
  <si>
    <t xml:space="preserve">50 X 2</t>
  </si>
  <si>
    <t xml:space="preserve">10001065</t>
  </si>
  <si>
    <t xml:space="preserve">ADAPTADOR MACHO 63 x 1 1/2"</t>
  </si>
  <si>
    <t xml:space="preserve">ADAPTADOR MACHO PP COMPRESSÃO 63 X 1 1/2 PN 16</t>
  </si>
  <si>
    <t xml:space="preserve">63 X 1 1/2</t>
  </si>
  <si>
    <t xml:space="preserve">10001066</t>
  </si>
  <si>
    <t xml:space="preserve">ADAPTADOR MACHO 63 x 2"</t>
  </si>
  <si>
    <t xml:space="preserve">ADAPTADOR MACHO PP COMPRESSÃO 63 X 2 PN 16</t>
  </si>
  <si>
    <t xml:space="preserve">63 X 2</t>
  </si>
  <si>
    <t xml:space="preserve">10001067</t>
  </si>
  <si>
    <t xml:space="preserve">ADAPTADOR MACHO 63 x 2 1/2"</t>
  </si>
  <si>
    <t xml:space="preserve">ADAPTADOR MACHO PP COMPRESSÃO 63 X 2 1/2 PN 16</t>
  </si>
  <si>
    <t xml:space="preserve">63 X 2 1/2</t>
  </si>
  <si>
    <t xml:space="preserve">10001076</t>
  </si>
  <si>
    <t xml:space="preserve">ADAPTADOR MACHO 75 x 2"</t>
  </si>
  <si>
    <t xml:space="preserve">ADAPTADOR MACHO PP COMPRESSÃO 75 X 2 PN 16</t>
  </si>
  <si>
    <t xml:space="preserve">75 X 2</t>
  </si>
  <si>
    <t xml:space="preserve">10001077</t>
  </si>
  <si>
    <t xml:space="preserve">ADAPTADOR MACHO 75 x 2 1/2"</t>
  </si>
  <si>
    <t xml:space="preserve">ADAPTADOR MACHO PP COMPRESSÃO 75 X 2 1/2 PN 16</t>
  </si>
  <si>
    <t xml:space="preserve">75 X 2 1/2</t>
  </si>
  <si>
    <t xml:space="preserve">10001078</t>
  </si>
  <si>
    <t xml:space="preserve">ADAPTADOR MACHO 75 x 3"</t>
  </si>
  <si>
    <t xml:space="preserve">ADAPTADOR MACHO PP COMPRESSÃO 75 X 3 PN 16</t>
  </si>
  <si>
    <t xml:space="preserve">75 X 3</t>
  </si>
  <si>
    <t xml:space="preserve">10001086</t>
  </si>
  <si>
    <t xml:space="preserve">ADAPTADOR MACHO 90 x 2"</t>
  </si>
  <si>
    <t xml:space="preserve">ADAPTADOR MACHO PP COMPRESSÃO 90 X 2 PN 16</t>
  </si>
  <si>
    <t xml:space="preserve">90 X 2</t>
  </si>
  <si>
    <t xml:space="preserve">10001087</t>
  </si>
  <si>
    <t xml:space="preserve">ADAPTADOR MACHO 90 x 2 1/2"</t>
  </si>
  <si>
    <t xml:space="preserve">ADAPTADOR MACHO PP COMPRESSÃO 90 X 2 1/2 PN 16</t>
  </si>
  <si>
    <t xml:space="preserve">90 X 2 1/2</t>
  </si>
  <si>
    <t xml:space="preserve">10001088</t>
  </si>
  <si>
    <t xml:space="preserve">ADAPTADOR MACHO 90 x 3"</t>
  </si>
  <si>
    <t xml:space="preserve">ADAPTADOR MACHO PP COMPRESSÃO 90 X 3 PN 16</t>
  </si>
  <si>
    <t xml:space="preserve">90 X 3</t>
  </si>
  <si>
    <t xml:space="preserve">10001089</t>
  </si>
  <si>
    <t xml:space="preserve">ADAPTADOR MACHO 90 x 4"</t>
  </si>
  <si>
    <t xml:space="preserve">ADAPTADOR MACHO PP COMPRESSÃO 90 X 4 PN 16</t>
  </si>
  <si>
    <t xml:space="preserve">90 X 4</t>
  </si>
  <si>
    <t xml:space="preserve">10001095</t>
  </si>
  <si>
    <t xml:space="preserve">ADAPTADOR MACHO 110 x 2"</t>
  </si>
  <si>
    <t xml:space="preserve">ADAPTADOR MACHO PP COMPRESSÃO 110 X 2 PN 16</t>
  </si>
  <si>
    <t xml:space="preserve">110 X 2</t>
  </si>
  <si>
    <t xml:space="preserve">10001096</t>
  </si>
  <si>
    <t xml:space="preserve">ADAPTADOR MACHO 110 x 2 1/2"</t>
  </si>
  <si>
    <t xml:space="preserve">ADAPTADOR MACHO PP COMPRESSÃO 110 X 2 1/2 PN 16</t>
  </si>
  <si>
    <t xml:space="preserve">110 X 2 1/2</t>
  </si>
  <si>
    <t xml:space="preserve">10001097</t>
  </si>
  <si>
    <t xml:space="preserve">ADAPTADOR MACHO 110 x 3"</t>
  </si>
  <si>
    <t xml:space="preserve">ADAPTADOR MACHO PP COMPRESSÃO 110 X 3 PN 16</t>
  </si>
  <si>
    <t xml:space="preserve">110 X 3</t>
  </si>
  <si>
    <t xml:space="preserve">10001098</t>
  </si>
  <si>
    <t xml:space="preserve">ADAPTADOR MACHO 110 x 4"</t>
  </si>
  <si>
    <t xml:space="preserve">ADAPTADOR MACHO PP COMPRESSÃO 110 X 4 PN 16</t>
  </si>
  <si>
    <t xml:space="preserve">110 X 4</t>
  </si>
  <si>
    <t xml:space="preserve">10109910</t>
  </si>
  <si>
    <t xml:space="preserve">ADAPTADOR MACHO 125 x 5"</t>
  </si>
  <si>
    <t xml:space="preserve">ADAPTADOR MACHO PP COMPRESSÃO 125 X 5 PN 16</t>
  </si>
  <si>
    <t xml:space="preserve">125 X 5</t>
  </si>
  <si>
    <t xml:space="preserve">10002011</t>
  </si>
  <si>
    <t xml:space="preserve">LUVA 20 x 20</t>
  </si>
  <si>
    <t xml:space="preserve">LUVA PP COMPRESSÃO 20 X 20 PN 16</t>
  </si>
  <si>
    <t xml:space="preserve">20 X 20</t>
  </si>
  <si>
    <t xml:space="preserve">10002022</t>
  </si>
  <si>
    <t xml:space="preserve">LUVA 25 x 25</t>
  </si>
  <si>
    <t xml:space="preserve">LUVA PP COMPRESSÃO 25 X 25 PN 16</t>
  </si>
  <si>
    <t xml:space="preserve">25 X 25</t>
  </si>
  <si>
    <t xml:space="preserve">10002033</t>
  </si>
  <si>
    <t xml:space="preserve">LUVA 32 x 32</t>
  </si>
  <si>
    <t xml:space="preserve">LUVA PP COMPRESSÃO 32 X 32 PN 16</t>
  </si>
  <si>
    <t xml:space="preserve">32 X 32</t>
  </si>
  <si>
    <t xml:space="preserve">10002044</t>
  </si>
  <si>
    <t xml:space="preserve">LUVA 40 x 40</t>
  </si>
  <si>
    <t xml:space="preserve">LUVA PP COMPRESSÃO 40 X 40 PN 16</t>
  </si>
  <si>
    <t xml:space="preserve">40 X 40</t>
  </si>
  <si>
    <t xml:space="preserve">10002055</t>
  </si>
  <si>
    <t xml:space="preserve">LUVA 50 x 50</t>
  </si>
  <si>
    <t xml:space="preserve">LUVA PP COMPRESSÃO 50 X 50 PN 16</t>
  </si>
  <si>
    <t xml:space="preserve">50 X 50</t>
  </si>
  <si>
    <t xml:space="preserve">10002066</t>
  </si>
  <si>
    <t xml:space="preserve">LUVA 63 x 63</t>
  </si>
  <si>
    <t xml:space="preserve">LUVA PP COMPRESSÃO 63 X 63 PN 16</t>
  </si>
  <si>
    <t xml:space="preserve">63 X 63</t>
  </si>
  <si>
    <t xml:space="preserve">10002077</t>
  </si>
  <si>
    <t xml:space="preserve">LUVA 75 x 75</t>
  </si>
  <si>
    <t xml:space="preserve">LUVA PP COMPRESSÃO 75 X 75 PN 16</t>
  </si>
  <si>
    <t xml:space="preserve">75 X 75</t>
  </si>
  <si>
    <t xml:space="preserve">10002088</t>
  </si>
  <si>
    <t xml:space="preserve">LUVA 90 x 90</t>
  </si>
  <si>
    <t xml:space="preserve">LUVA PP COMPRESSÃO 90 X 90 PN 16</t>
  </si>
  <si>
    <t xml:space="preserve">90 X 90</t>
  </si>
  <si>
    <t xml:space="preserve">10002099</t>
  </si>
  <si>
    <t xml:space="preserve">LUVA 110 x 110</t>
  </si>
  <si>
    <t xml:space="preserve">LUVA PP COMPRESSÃO 110 X 110 PN 16</t>
  </si>
  <si>
    <t xml:space="preserve">110 X 110</t>
  </si>
  <si>
    <t xml:space="preserve">10209999</t>
  </si>
  <si>
    <t xml:space="preserve">LUVA 125 x 125</t>
  </si>
  <si>
    <t xml:space="preserve">LUVA PP COMPRESSÃO 125 X 125 PN 16</t>
  </si>
  <si>
    <t xml:space="preserve">125 X 125</t>
  </si>
  <si>
    <t xml:space="preserve">10002511</t>
  </si>
  <si>
    <t xml:space="preserve">TE 20 x 20 x 20</t>
  </si>
  <si>
    <t xml:space="preserve">TE PP COMPRESSÃO 20 X 20 X 20 PN 16</t>
  </si>
  <si>
    <t xml:space="preserve">20 X 20 X 20</t>
  </si>
  <si>
    <t xml:space="preserve">10002522</t>
  </si>
  <si>
    <t xml:space="preserve">TE 25 x 25 x 25</t>
  </si>
  <si>
    <t xml:space="preserve">TE PP COMPRESSÃO 25 X 25 X 25 PN 16</t>
  </si>
  <si>
    <t xml:space="preserve">25 X 25 X 25</t>
  </si>
  <si>
    <t xml:space="preserve">10002533</t>
  </si>
  <si>
    <t xml:space="preserve">TE 32 x 32 x 32</t>
  </si>
  <si>
    <t xml:space="preserve">TE PP COMPRESSÃO 32 X 32 X 32 PN 16</t>
  </si>
  <si>
    <t xml:space="preserve">32 X 32 X 32</t>
  </si>
  <si>
    <t xml:space="preserve">10002544</t>
  </si>
  <si>
    <t xml:space="preserve">TE 40 x 40 x 40</t>
  </si>
  <si>
    <t xml:space="preserve">TE PP COMPRESSÃO 40 X 40 X 40 PN 16</t>
  </si>
  <si>
    <t xml:space="preserve">40 X 40 X 40</t>
  </si>
  <si>
    <t xml:space="preserve">10002555</t>
  </si>
  <si>
    <t xml:space="preserve">TE 50 x 50 x 50</t>
  </si>
  <si>
    <t xml:space="preserve">TE PP COMPRESSÃO 50 X 50 X 50 PN 16</t>
  </si>
  <si>
    <t xml:space="preserve">50 X 50 X 50</t>
  </si>
  <si>
    <t xml:space="preserve">10002566</t>
  </si>
  <si>
    <t xml:space="preserve">TE 63 x 63 x 63</t>
  </si>
  <si>
    <t xml:space="preserve">TE PP COMPRESSÃO 63 X 63 X 63 PN 16</t>
  </si>
  <si>
    <t xml:space="preserve">63 X 63 X 63</t>
  </si>
  <si>
    <t xml:space="preserve">10002577</t>
  </si>
  <si>
    <t xml:space="preserve">TE 75 x 75 x 75</t>
  </si>
  <si>
    <t xml:space="preserve">TE PP COMPRESSÃO 75 X 75 X 75 PN 16</t>
  </si>
  <si>
    <t xml:space="preserve">75 X 75 X 75</t>
  </si>
  <si>
    <t xml:space="preserve">10002588</t>
  </si>
  <si>
    <t xml:space="preserve">TE 90 x 90 x 90</t>
  </si>
  <si>
    <t xml:space="preserve">TE PP COMPRESSÃO 90 X 90 X 90 PN 16</t>
  </si>
  <si>
    <t xml:space="preserve">90 X 90 X 90</t>
  </si>
  <si>
    <t xml:space="preserve">10002599</t>
  </si>
  <si>
    <t xml:space="preserve">TE 110 x 110 x 110</t>
  </si>
  <si>
    <t xml:space="preserve">TE PP COMPRESSÃO 110 X 110 X 110 PN 16</t>
  </si>
  <si>
    <t xml:space="preserve">110 X 110 X 110</t>
  </si>
  <si>
    <t xml:space="preserve">10259999</t>
  </si>
  <si>
    <t xml:space="preserve">TE 125 x 125 x 125</t>
  </si>
  <si>
    <t xml:space="preserve">TE PP COMPRESSÃO 125 X 125 X 125 PN 16</t>
  </si>
  <si>
    <t xml:space="preserve">125 X 125 X 125</t>
  </si>
  <si>
    <t xml:space="preserve">10003011</t>
  </si>
  <si>
    <t xml:space="preserve">TE MACHO 20 x 1/2" x 20</t>
  </si>
  <si>
    <t xml:space="preserve">TE MACHO PP COMPRESSÃO 20 X 1/2 X 20 PN 16</t>
  </si>
  <si>
    <t xml:space="preserve">20 X 1/2 X 20</t>
  </si>
  <si>
    <t xml:space="preserve">10003012</t>
  </si>
  <si>
    <t xml:space="preserve">TE MACHO 20 x 3/4" x 20</t>
  </si>
  <si>
    <t xml:space="preserve">TE MACHO PP COMPRESSÃO 20 X 3/4 X 20 PN 16</t>
  </si>
  <si>
    <t xml:space="preserve">20 X 3/4 X 20</t>
  </si>
  <si>
    <t xml:space="preserve">10003021</t>
  </si>
  <si>
    <t xml:space="preserve">TE MACHO 25 x 1/2" x 25</t>
  </si>
  <si>
    <t xml:space="preserve">TE MACHO PP COMPRESSÃO 25 X 1/2 X 25 PN 16</t>
  </si>
  <si>
    <t xml:space="preserve">25 X 1/2 X 25</t>
  </si>
  <si>
    <t xml:space="preserve">10003022</t>
  </si>
  <si>
    <t xml:space="preserve">TE MACHO 25 x 3/4" x 25</t>
  </si>
  <si>
    <t xml:space="preserve">TE MACHO PP COMPRESSÃO 25 X 3/4 X 25 PN 16</t>
  </si>
  <si>
    <t xml:space="preserve">25 X 3/4 X 25</t>
  </si>
  <si>
    <t xml:space="preserve">10003023</t>
  </si>
  <si>
    <t xml:space="preserve">TE MACHO 25 x 1" x 25</t>
  </si>
  <si>
    <t xml:space="preserve">TE MACHO PP COMPRESSÃO 25 X 1 X 25 PN 16</t>
  </si>
  <si>
    <t xml:space="preserve">25 X 1 X 25</t>
  </si>
  <si>
    <t xml:space="preserve">10003032</t>
  </si>
  <si>
    <t xml:space="preserve">TE MACHO 32 x 3/4" x 32</t>
  </si>
  <si>
    <t xml:space="preserve">TE MACHO PP COMPRESSÃO 32 X 3/4 X 32 PN 16</t>
  </si>
  <si>
    <t xml:space="preserve">32 X 3/4 X 32</t>
  </si>
  <si>
    <t xml:space="preserve">10003033</t>
  </si>
  <si>
    <t xml:space="preserve">TE MACHO 32 x 1" x 32</t>
  </si>
  <si>
    <t xml:space="preserve">TE MACHO PP COMPRESSÃO 32 X 1 X 32 PN 16</t>
  </si>
  <si>
    <t xml:space="preserve">32 X 1 X 32</t>
  </si>
  <si>
    <t xml:space="preserve">10003034</t>
  </si>
  <si>
    <t xml:space="preserve">TE MACHO 32 x 1 1/4" x 32</t>
  </si>
  <si>
    <t xml:space="preserve">TE MACHO PP COMPRESSÃO 32 X 1 1/4 X 32 PN 16</t>
  </si>
  <si>
    <t xml:space="preserve">32 X 1 1/4 X 32</t>
  </si>
  <si>
    <t xml:space="preserve">10003043</t>
  </si>
  <si>
    <t xml:space="preserve">TE MACHO 40 x 1" x 40</t>
  </si>
  <si>
    <t xml:space="preserve">TE MACHO PP COMPRESSÃO 40 X 1 X 40 PN 16</t>
  </si>
  <si>
    <t xml:space="preserve">40 X 1 X 40</t>
  </si>
  <si>
    <t xml:space="preserve">10003044</t>
  </si>
  <si>
    <t xml:space="preserve">TE MACHO 40 x 1 1/4" x 40</t>
  </si>
  <si>
    <t xml:space="preserve">TE MACHO PP COMPRESSÃO 40 X 1 1/4 X 40 PN 16</t>
  </si>
  <si>
    <t xml:space="preserve">40 X 1 1/4 X 40</t>
  </si>
  <si>
    <t xml:space="preserve">10003045</t>
  </si>
  <si>
    <t xml:space="preserve">TE MACHO 40 x 1 1/2" x 40</t>
  </si>
  <si>
    <t xml:space="preserve">TE MACHO PP COMPRESSÃO 40 X 1 1/2 X 40 PN 16</t>
  </si>
  <si>
    <t xml:space="preserve">40 X 1 1/2 X 40</t>
  </si>
  <si>
    <t xml:space="preserve">10003053</t>
  </si>
  <si>
    <t xml:space="preserve">TE MACHO 50 x 1" x 50</t>
  </si>
  <si>
    <t xml:space="preserve">TE MACHO PP COMPRESSÃO 50 X 1 X 50 PN 16</t>
  </si>
  <si>
    <t xml:space="preserve">50 X 1 X 50</t>
  </si>
  <si>
    <t xml:space="preserve">10003054</t>
  </si>
  <si>
    <t xml:space="preserve">TE MACHO 50 x 1 1/4" x 50</t>
  </si>
  <si>
    <t xml:space="preserve">TE MACHO PP COMPRESSÃO 50 X 1 1/4 X 50 PN 16</t>
  </si>
  <si>
    <t xml:space="preserve">50 X 1 1/4 X 50</t>
  </si>
  <si>
    <t xml:space="preserve">10003055</t>
  </si>
  <si>
    <t xml:space="preserve">TE MACHO 50 x 1 1/2" x 50</t>
  </si>
  <si>
    <t xml:space="preserve">TE MACHO PP COMPRESSÃO 50 X 1 1/2 X 50 PN 16</t>
  </si>
  <si>
    <t xml:space="preserve">50 X 1 1/2 X 50</t>
  </si>
  <si>
    <t xml:space="preserve">10003056</t>
  </si>
  <si>
    <t xml:space="preserve">TE MACHO 50 x 2" x 50</t>
  </si>
  <si>
    <t xml:space="preserve">TE MACHO PP COMPRESSÃO 50 X 2 X 50 PN 16</t>
  </si>
  <si>
    <t xml:space="preserve">50 X 2 X 50</t>
  </si>
  <si>
    <t xml:space="preserve">10003064</t>
  </si>
  <si>
    <t xml:space="preserve">TE MACHO 63 x 1 1/4" x 63</t>
  </si>
  <si>
    <t xml:space="preserve">TE MACHO PP COMPRESSÃO 63 X 1 1/4 X 63 PN 16</t>
  </si>
  <si>
    <t xml:space="preserve">63 X 1 1/4 X 63</t>
  </si>
  <si>
    <t xml:space="preserve">10003065</t>
  </si>
  <si>
    <t xml:space="preserve">TE MACHO 63 x 1  1/2" x 63</t>
  </si>
  <si>
    <t xml:space="preserve">TE MACHO PP COMPRESSÃO 63 X 1 1/2 X 63 PN 16</t>
  </si>
  <si>
    <t xml:space="preserve">63 X 1 1/2 X 63</t>
  </si>
  <si>
    <t xml:space="preserve">10003066</t>
  </si>
  <si>
    <t xml:space="preserve">TE MACHO 63 x 2" x 63</t>
  </si>
  <si>
    <t xml:space="preserve">TE MACHO PP COMPRESSÃO 63 X 2 X 63 PN 16</t>
  </si>
  <si>
    <t xml:space="preserve">63 X 2 X 63</t>
  </si>
  <si>
    <t xml:space="preserve">10003067</t>
  </si>
  <si>
    <t xml:space="preserve">TE MACHO 63 x 2 1/2" x 63</t>
  </si>
  <si>
    <t xml:space="preserve">TE MACHO PP COMPRESSÃO 63 X 2 1/2 X 63 PN 16</t>
  </si>
  <si>
    <t xml:space="preserve">63 X 2 1/2 X 63</t>
  </si>
  <si>
    <t xml:space="preserve">10003076</t>
  </si>
  <si>
    <t xml:space="preserve">TE MACHO 75 x 2" x 75</t>
  </si>
  <si>
    <t xml:space="preserve">TE MACHO PP COMPRESSÃO 75 X 2 X 75 PN 16</t>
  </si>
  <si>
    <t xml:space="preserve">75 X 2 X 75</t>
  </si>
  <si>
    <t xml:space="preserve">10003077</t>
  </si>
  <si>
    <t xml:space="preserve">TE MACHO 75 x 2 1/2" x 75</t>
  </si>
  <si>
    <t xml:space="preserve">TE MACHO PP COMPRESSÃO 75 X 2 1/2 X 75 PN 16</t>
  </si>
  <si>
    <t xml:space="preserve">75 X 2 1/2 X 75</t>
  </si>
  <si>
    <t xml:space="preserve">10003078</t>
  </si>
  <si>
    <t xml:space="preserve">TE MACHO 75 x 3" x 75</t>
  </si>
  <si>
    <t xml:space="preserve">TE MACHO PP COMPRESSÃO 75 X 3 X 75 PN 16</t>
  </si>
  <si>
    <t xml:space="preserve">75 X 3 X 75</t>
  </si>
  <si>
    <t xml:space="preserve">10003086</t>
  </si>
  <si>
    <t xml:space="preserve">TE MACHO 90 x 2" x 90</t>
  </si>
  <si>
    <t xml:space="preserve">TE MACHO PP COMPRESSÃO 90 X 2 X 90 PN 16</t>
  </si>
  <si>
    <t xml:space="preserve">90 X 2 X 90</t>
  </si>
  <si>
    <t xml:space="preserve">10003087</t>
  </si>
  <si>
    <t xml:space="preserve">TE MACHO 90 x 2 1/2" x 90</t>
  </si>
  <si>
    <t xml:space="preserve">TE MACHO PP COMPRESSÃO 90 X 2 1/2 X 90 PN 16</t>
  </si>
  <si>
    <t xml:space="preserve">90 X 2 1/2 X 90</t>
  </si>
  <si>
    <t xml:space="preserve">10003088</t>
  </si>
  <si>
    <t xml:space="preserve">TE MACHO 90 x 3" x 90</t>
  </si>
  <si>
    <t xml:space="preserve">TE MACHO PP COMPRESSÃO 90 X 3 X 90 PN 16</t>
  </si>
  <si>
    <t xml:space="preserve">90 X 3 X 90</t>
  </si>
  <si>
    <t xml:space="preserve">10003089</t>
  </si>
  <si>
    <t xml:space="preserve">TE MACHO 90 x 4" x 90</t>
  </si>
  <si>
    <t xml:space="preserve">TE MACHO PP COMPRESSÃO 90 X 4 X 90 PN 16</t>
  </si>
  <si>
    <t xml:space="preserve">90 X 4 X 90</t>
  </si>
  <si>
    <t xml:space="preserve">10003096</t>
  </si>
  <si>
    <t xml:space="preserve">TE MACHO 110 x 2 1/2" x 110</t>
  </si>
  <si>
    <t xml:space="preserve">TE MACHO PP COMPRESSÃO 110 X 2 1/2 X 110 PN 16</t>
  </si>
  <si>
    <t xml:space="preserve">110 X 2 1/2 X 110</t>
  </si>
  <si>
    <t xml:space="preserve">10003097</t>
  </si>
  <si>
    <t xml:space="preserve">TE MACHO 110 x 3" x 110</t>
  </si>
  <si>
    <t xml:space="preserve">TE MACHO PP COMPRESSÃO 110 X 3 X 110 PN 16</t>
  </si>
  <si>
    <t xml:space="preserve">110 X 3 X 110</t>
  </si>
  <si>
    <t xml:space="preserve">10003098</t>
  </si>
  <si>
    <t xml:space="preserve">TE MACHO 110 x 4" x 110</t>
  </si>
  <si>
    <t xml:space="preserve">TE MACHO PP COMPRESSÃO 110 X 4 X 110 PN 16</t>
  </si>
  <si>
    <t xml:space="preserve">110 X 4 X 110</t>
  </si>
  <si>
    <t xml:space="preserve">10309909</t>
  </si>
  <si>
    <t xml:space="preserve">TE MACHO 125 x 4" x 125</t>
  </si>
  <si>
    <t xml:space="preserve">TE MACHO PP COMPRESSÃO 125 X 4 X 125 PN 16</t>
  </si>
  <si>
    <t xml:space="preserve">125 X 4 X 125</t>
  </si>
  <si>
    <t xml:space="preserve">10309910</t>
  </si>
  <si>
    <t xml:space="preserve">TE MACHO 125 x 5" x 125</t>
  </si>
  <si>
    <t xml:space="preserve">TE MACHO PP COMPRESSÃO 125 X 5 X 125 PN 16</t>
  </si>
  <si>
    <t xml:space="preserve">125 X 5 X 125</t>
  </si>
  <si>
    <t xml:space="preserve">10004011</t>
  </si>
  <si>
    <t xml:space="preserve">JOELHO 20 x 20</t>
  </si>
  <si>
    <t xml:space="preserve">JOELHO PP COMPRESSÃO 20 X 20 PN 16</t>
  </si>
  <si>
    <t xml:space="preserve">10004022</t>
  </si>
  <si>
    <t xml:space="preserve">JOELHO 25 x 25</t>
  </si>
  <si>
    <t xml:space="preserve">JOELHO PP COMPRESSÃO 25 X 25 PN 16</t>
  </si>
  <si>
    <t xml:space="preserve">10004033</t>
  </si>
  <si>
    <t xml:space="preserve">JOELHO 32 x 32</t>
  </si>
  <si>
    <t xml:space="preserve">JOELHO PP COMPRESSÃO 32 X 32 PN 16</t>
  </si>
  <si>
    <t xml:space="preserve">10004044</t>
  </si>
  <si>
    <t xml:space="preserve">JOELHO 40 x 40</t>
  </si>
  <si>
    <t xml:space="preserve">JOELHO PP COMPRESSÃO 40 X 40 PN 16</t>
  </si>
  <si>
    <t xml:space="preserve">10004055</t>
  </si>
  <si>
    <t xml:space="preserve">JOELHO 50 x 50</t>
  </si>
  <si>
    <t xml:space="preserve">JOELHO PP COMPRESSÃO 50 X 50 PN 16</t>
  </si>
  <si>
    <t xml:space="preserve">10004066</t>
  </si>
  <si>
    <t xml:space="preserve">JOELHO 63 x 63</t>
  </si>
  <si>
    <t xml:space="preserve">JOELHO PP COMPRESSÃO 63 X 63 PN 16</t>
  </si>
  <si>
    <t xml:space="preserve">10004077</t>
  </si>
  <si>
    <t xml:space="preserve">JOELHO 75 x 75</t>
  </si>
  <si>
    <t xml:space="preserve">JOELHO PP COMPRESSÃO 75 X 75 PN 16</t>
  </si>
  <si>
    <t xml:space="preserve">10004088</t>
  </si>
  <si>
    <t xml:space="preserve">JOELHO 90 x 90</t>
  </si>
  <si>
    <t xml:space="preserve">JOELHO PP COMPRESSÃO 90 X 90 PN 16</t>
  </si>
  <si>
    <t xml:space="preserve">10004099</t>
  </si>
  <si>
    <t xml:space="preserve">JOELHO 110 x 110</t>
  </si>
  <si>
    <t xml:space="preserve">JOELHO PP COMPRESSÃO 110 X 110 PN 16</t>
  </si>
  <si>
    <t xml:space="preserve">10409999</t>
  </si>
  <si>
    <t xml:space="preserve">JOELHO 125 x 125</t>
  </si>
  <si>
    <t xml:space="preserve">JOELHO PP COMPRESSÃO 125 X 125 PN 16</t>
  </si>
  <si>
    <t xml:space="preserve">10004511</t>
  </si>
  <si>
    <t xml:space="preserve">JOELHO MACHO 20 x 1/2"</t>
  </si>
  <si>
    <t xml:space="preserve">JOELHO MACHO PP COMPRESSÃO 20 X 1/2 PN 16</t>
  </si>
  <si>
    <t xml:space="preserve">10004512</t>
  </si>
  <si>
    <t xml:space="preserve">JOELHO MACHO 20 x 3/4"</t>
  </si>
  <si>
    <t xml:space="preserve">JOELHO MACHO PP COMPRESSÃO 20 X 3/4 PN 16</t>
  </si>
  <si>
    <t xml:space="preserve">10004521</t>
  </si>
  <si>
    <t xml:space="preserve">JOELHO MACHO 25 x 1/2"</t>
  </si>
  <si>
    <t xml:space="preserve">JOELHO MACHO PP COMPRESSÃO 25 X 1/2 PN 16</t>
  </si>
  <si>
    <t xml:space="preserve">10004522</t>
  </si>
  <si>
    <t xml:space="preserve">JOELHO MACHO 25 x 3/4"</t>
  </si>
  <si>
    <t xml:space="preserve">JOELHO MACHO PP COMPRESSÃO 25 X 3/4 PN 16</t>
  </si>
  <si>
    <t xml:space="preserve">10004523</t>
  </si>
  <si>
    <t xml:space="preserve">JOELHO MACHO 25 x 1"</t>
  </si>
  <si>
    <t xml:space="preserve">JOELHO MACHO PP COMPRESSÃO 25 X 1 PN 16</t>
  </si>
  <si>
    <t xml:space="preserve">10004532</t>
  </si>
  <si>
    <t xml:space="preserve">JOELHO MACHO 32 x 3/4"</t>
  </si>
  <si>
    <t xml:space="preserve">JOELHO MACHO PP COMPRESSÃO 32 X 3/4 PN 16</t>
  </si>
  <si>
    <t xml:space="preserve">10004533</t>
  </si>
  <si>
    <t xml:space="preserve">JOELHO MACHO 32 x 1"</t>
  </si>
  <si>
    <t xml:space="preserve">JOELHO MACHO PP COMPRESSÃO 32 X 1 PN 16</t>
  </si>
  <si>
    <t xml:space="preserve">10004534</t>
  </si>
  <si>
    <t xml:space="preserve">JOELHO MACHO 32 x 1 1/4"</t>
  </si>
  <si>
    <t xml:space="preserve">JOELHO MACHO PP COMPRESSÃO 32 X 1 1/4 PN 16</t>
  </si>
  <si>
    <t xml:space="preserve">10004543</t>
  </si>
  <si>
    <t xml:space="preserve">JOELHO MACHO 40 x 1"</t>
  </si>
  <si>
    <t xml:space="preserve">JOELHO MACHO PP COMPRESSÃO 40 X 1 PN 16</t>
  </si>
  <si>
    <t xml:space="preserve">10004544</t>
  </si>
  <si>
    <t xml:space="preserve">JOELHO MACHO 40 x 1 1/4"</t>
  </si>
  <si>
    <t xml:space="preserve">JOELHO MACHO PP COMPRESSÃO 40 X 1 1/4 PN 16</t>
  </si>
  <si>
    <t xml:space="preserve">10004545</t>
  </si>
  <si>
    <t xml:space="preserve">JOELHO MACHO 40 x 1 1/2"</t>
  </si>
  <si>
    <t xml:space="preserve">JOELHO MACHO PP COMPRESSÃO 40 X 1 1/2 PN 16</t>
  </si>
  <si>
    <t xml:space="preserve">10004554</t>
  </si>
  <si>
    <t xml:space="preserve">JOELHO MACHO 50 x 1 1/4"</t>
  </si>
  <si>
    <t xml:space="preserve">JOELHO MACHO PP COMPRESSÃO 50 X 1 1/4 PN 16</t>
  </si>
  <si>
    <t xml:space="preserve">10004555</t>
  </si>
  <si>
    <t xml:space="preserve">JOELHO MACHO 50 x 1 1/2"</t>
  </si>
  <si>
    <t xml:space="preserve">JOELHO MACHO PP COMPRESSÃO 50 X 1 1/2 PN 16</t>
  </si>
  <si>
    <t xml:space="preserve">10004556</t>
  </si>
  <si>
    <t xml:space="preserve">JOELHO MACHO 50 x 2"</t>
  </si>
  <si>
    <t xml:space="preserve">JOELHO MACHO PP COMPRESSÃO 50 X 2 PN 16</t>
  </si>
  <si>
    <t xml:space="preserve">10004565</t>
  </si>
  <si>
    <t xml:space="preserve">JOELHO MACHO 63 x 1 1/2"</t>
  </si>
  <si>
    <t xml:space="preserve">JOELHO MACHO PP COMPRESSÃO 63 X 1 1/2 PN 16</t>
  </si>
  <si>
    <t xml:space="preserve">10004566</t>
  </si>
  <si>
    <t xml:space="preserve">JOELHO MACHO 63 x 2"</t>
  </si>
  <si>
    <t xml:space="preserve">JOELHO MACHO PP COMPRESSÃO 63 X 2 PN 16</t>
  </si>
  <si>
    <t xml:space="preserve">10004567</t>
  </si>
  <si>
    <t xml:space="preserve">JOELHO MACHO 63 x 2 1/2"</t>
  </si>
  <si>
    <t xml:space="preserve">JOELHO MACHO PP COMPRESSÃO 63 X 2 1/2 PN 16</t>
  </si>
  <si>
    <t xml:space="preserve">10004576</t>
  </si>
  <si>
    <t xml:space="preserve">JOELHO MACHO 75 x 2"</t>
  </si>
  <si>
    <t xml:space="preserve">JOELHO MACHO PP COMPRESSÃO 75 X 2 PN 16</t>
  </si>
  <si>
    <t xml:space="preserve">10004577</t>
  </si>
  <si>
    <t xml:space="preserve">JOELHO MACHO 75 x 2 1/2"</t>
  </si>
  <si>
    <t xml:space="preserve">JOELHO MACHO PP COMPRESSÃO 75 X 2 1/2 PN 16</t>
  </si>
  <si>
    <t xml:space="preserve">10004578</t>
  </si>
  <si>
    <t xml:space="preserve">JOELHO MACHO 75 x 3"</t>
  </si>
  <si>
    <t xml:space="preserve">JOELHO MACHO PP COMPRESSÃO 75 X 3 PN 16</t>
  </si>
  <si>
    <t xml:space="preserve">10004587</t>
  </si>
  <si>
    <t xml:space="preserve">JOELHO MACHO 90 x 2 1/2"</t>
  </si>
  <si>
    <t xml:space="preserve">JOELHO MACHO PP COMPRESSÃO 90 X 2 1/2 PN 16</t>
  </si>
  <si>
    <t xml:space="preserve">10004588</t>
  </si>
  <si>
    <t xml:space="preserve">JOELHO MACHO 90 x 3"</t>
  </si>
  <si>
    <t xml:space="preserve">JOELHO MACHO PP COMPRESSÃO 90 X 3 PN 16</t>
  </si>
  <si>
    <t xml:space="preserve">10004589</t>
  </si>
  <si>
    <t xml:space="preserve">JOELHO MACHO 90 x 4"</t>
  </si>
  <si>
    <t xml:space="preserve">JOELHO MACHO PP COMPRESSÃO 90 X 4 PN 16</t>
  </si>
  <si>
    <t xml:space="preserve">10004597</t>
  </si>
  <si>
    <t xml:space="preserve">JOELHO MACHO 110 x 3"</t>
  </si>
  <si>
    <t xml:space="preserve">JOELHO MACHO PP COMPRESSÃO 110 X 3 PN 16</t>
  </si>
  <si>
    <t xml:space="preserve">10004598</t>
  </si>
  <si>
    <t xml:space="preserve">JOELHO MACHO 110 x 4"</t>
  </si>
  <si>
    <t xml:space="preserve">JOELHO MACHO PP COMPRESSÃO 110 X 4 PN 16</t>
  </si>
  <si>
    <t xml:space="preserve">10459910</t>
  </si>
  <si>
    <t xml:space="preserve">JOELHO MACHO 125 x 5"</t>
  </si>
  <si>
    <t xml:space="preserve">JOELHO MACHO PP COMPRESSÃO 125 X 5 PN 16</t>
  </si>
  <si>
    <t xml:space="preserve">10005521</t>
  </si>
  <si>
    <t xml:space="preserve">TE REDUÇÃO 25 x 20 x 25</t>
  </si>
  <si>
    <t xml:space="preserve">TE DE REDUÇÃO PP COMPRESSÃO 25 X 20 X 25 PN 16</t>
  </si>
  <si>
    <t xml:space="preserve">25 X 20 X 25</t>
  </si>
  <si>
    <t xml:space="preserve">10005531</t>
  </si>
  <si>
    <t xml:space="preserve">TE REDUÇÃO 32 x 20 x 32</t>
  </si>
  <si>
    <t xml:space="preserve">TE DE REDUÇÃO PP COMPRESSÃO 32 X 20 X 32 PN 16</t>
  </si>
  <si>
    <t xml:space="preserve">32 X 20 X 32</t>
  </si>
  <si>
    <t xml:space="preserve">10005532</t>
  </si>
  <si>
    <t xml:space="preserve">TE REDUÇÃO 32 x 25 x 32</t>
  </si>
  <si>
    <t xml:space="preserve">TE DE REDUÇÃO PP COMPRESSÃO 32 X 25 X 32 PN 16</t>
  </si>
  <si>
    <t xml:space="preserve">32 X 25 X 32</t>
  </si>
  <si>
    <t xml:space="preserve">10005542</t>
  </si>
  <si>
    <t xml:space="preserve">TE REDUÇÃO 40 x 25 x 40</t>
  </si>
  <si>
    <t xml:space="preserve">TE DE REDUÇÃO PP COMPRESSÃO 40 X 25 X 40 PN 16</t>
  </si>
  <si>
    <t xml:space="preserve">40 X 25 X 40</t>
  </si>
  <si>
    <t xml:space="preserve">10005543</t>
  </si>
  <si>
    <t xml:space="preserve">TE REDUÇÃO 40 x 32 x 40</t>
  </si>
  <si>
    <t xml:space="preserve">TE DE REDUÇÃO PP COMPRESSÃO 40 X 32 X 40 PN 16</t>
  </si>
  <si>
    <t xml:space="preserve">40 X 32 X 40</t>
  </si>
  <si>
    <t xml:space="preserve">10005552</t>
  </si>
  <si>
    <t xml:space="preserve">TE REDUÇÃO 50 x 25 x 50</t>
  </si>
  <si>
    <t xml:space="preserve">TE DE REDUÇÃO PP COMPRESSÃO 50 X 25 X 50 PN 16</t>
  </si>
  <si>
    <t xml:space="preserve">50 X 25 X 50</t>
  </si>
  <si>
    <t xml:space="preserve">10005553</t>
  </si>
  <si>
    <t xml:space="preserve">TE REDUÇÃO 50 x 32 x 50</t>
  </si>
  <si>
    <t xml:space="preserve">TE DE REDUÇÃO PP COMPRESSÃO 50 X 32 X 50 PN 16</t>
  </si>
  <si>
    <t xml:space="preserve">50 X 32 X 50</t>
  </si>
  <si>
    <t xml:space="preserve">10005554</t>
  </si>
  <si>
    <t xml:space="preserve">TE REDUÇÃO 50 x 40 x 50</t>
  </si>
  <si>
    <t xml:space="preserve">TE DE REDUÇÃO PP COMPRESSÃO 50 X 40 X 50 PN 16</t>
  </si>
  <si>
    <t xml:space="preserve">50 X 40 X 50</t>
  </si>
  <si>
    <t xml:space="preserve">10005562</t>
  </si>
  <si>
    <t xml:space="preserve">TE REDUÇÃO 63 x 25 x 63</t>
  </si>
  <si>
    <t xml:space="preserve">TE DE REDUÇÃO PP COMPRESSÃO 63 X 25 X 63 PN 16</t>
  </si>
  <si>
    <t xml:space="preserve">63 X 25 X 63</t>
  </si>
  <si>
    <t xml:space="preserve">10005563</t>
  </si>
  <si>
    <t xml:space="preserve">TE REDUÇÃO 63 x 32 x 63</t>
  </si>
  <si>
    <t xml:space="preserve">TE DE REDUÇÃO PP COMPRESSÃO 63 X 32 X 63 PN 16</t>
  </si>
  <si>
    <t xml:space="preserve">63 X 32 X 63</t>
  </si>
  <si>
    <t xml:space="preserve">10005564</t>
  </si>
  <si>
    <t xml:space="preserve">TE REDUÇÃO 63 x 40 x 63</t>
  </si>
  <si>
    <t xml:space="preserve">TE DE REDUÇÃO PP COMPRESSÃO 63 X 40 X 63 PN 16</t>
  </si>
  <si>
    <t xml:space="preserve">63 X 40 X 63</t>
  </si>
  <si>
    <t xml:space="preserve">10005565</t>
  </si>
  <si>
    <t xml:space="preserve">TE REDUÇÃO 63 x 50 x 63</t>
  </si>
  <si>
    <t xml:space="preserve">TE DE REDUÇÃO PP COMPRESSÃO 63 X 50 X 63 PN 16</t>
  </si>
  <si>
    <t xml:space="preserve">63 X 50 X 63</t>
  </si>
  <si>
    <t xml:space="preserve">10005575</t>
  </si>
  <si>
    <t xml:space="preserve">TE REDUÇÃO 75 x 50 x 75</t>
  </si>
  <si>
    <t xml:space="preserve">TE DE REDUÇÃO PP COMPRESSÃO 75 X 50 X 75 PN 16</t>
  </si>
  <si>
    <t xml:space="preserve">75 X 50 X 75</t>
  </si>
  <si>
    <t xml:space="preserve">10005576</t>
  </si>
  <si>
    <t xml:space="preserve">TE REDUÇÃO 75 x 63 x 75</t>
  </si>
  <si>
    <t xml:space="preserve">TE DE REDUÇÃO PP COMPRESSÃO 75 X 63 X 75 PN 16</t>
  </si>
  <si>
    <t xml:space="preserve">75 X 63 X 75</t>
  </si>
  <si>
    <t xml:space="preserve">10005586</t>
  </si>
  <si>
    <t xml:space="preserve">TE REDUÇÃO 90 x 63 x 90</t>
  </si>
  <si>
    <t xml:space="preserve">TE DE REDUÇÃO PP COMPRESSÃO 90 X 63 X 90 PN 16</t>
  </si>
  <si>
    <t xml:space="preserve">90 X 63 X 90</t>
  </si>
  <si>
    <t xml:space="preserve">10005587</t>
  </si>
  <si>
    <t xml:space="preserve">TE REDUÇÃO 90 x 75 x 90</t>
  </si>
  <si>
    <t xml:space="preserve">TE DE REDUÇÃO PP COMPRESSÃO 90 X 75 X 90 PN 16</t>
  </si>
  <si>
    <t xml:space="preserve">90 X 75 X 90</t>
  </si>
  <si>
    <t xml:space="preserve">10005596</t>
  </si>
  <si>
    <t xml:space="preserve">TE REDUÇÃO 110 x 63 x 110</t>
  </si>
  <si>
    <t xml:space="preserve">TE DE REDUÇÃO PP COMPRESSÃO 110 X 63 X 110 PN 16</t>
  </si>
  <si>
    <t xml:space="preserve">110 X 63 X 110</t>
  </si>
  <si>
    <t xml:space="preserve">10005597</t>
  </si>
  <si>
    <t xml:space="preserve">TE REDUÇÃO 110 x 75 x 110</t>
  </si>
  <si>
    <t xml:space="preserve">TE DE REDUÇÃO PP COMPRESSÃO 110 X 75 X 110 PN 16</t>
  </si>
  <si>
    <t xml:space="preserve">110 X 75 X 110</t>
  </si>
  <si>
    <t xml:space="preserve">10005598</t>
  </si>
  <si>
    <t xml:space="preserve">TE REDUÇÃO 110 x 90 x 110</t>
  </si>
  <si>
    <t xml:space="preserve">TE DE REDUÇÃO PP COMPRESSÃO 110 X 90 X 110 PN 16</t>
  </si>
  <si>
    <t xml:space="preserve">110 X 90 X 110</t>
  </si>
  <si>
    <t xml:space="preserve">10559909</t>
  </si>
  <si>
    <t xml:space="preserve">TE REDUÇÃO 125 x 110 x 125</t>
  </si>
  <si>
    <t xml:space="preserve">TE DE REDUÇÃO PP COMPRESSÃO 125 X 110 X 125 PN 16</t>
  </si>
  <si>
    <t xml:space="preserve">125 X 110 X 125</t>
  </si>
  <si>
    <t xml:space="preserve">10006021</t>
  </si>
  <si>
    <t xml:space="preserve">LUVA DE REDUÇÃO 25 x 20 </t>
  </si>
  <si>
    <t xml:space="preserve">LUVA DE REDUÇÃO PP COMPRESSÃO 25 X 20 PN 16</t>
  </si>
  <si>
    <t xml:space="preserve">25 X 20</t>
  </si>
  <si>
    <t xml:space="preserve">10006031</t>
  </si>
  <si>
    <t xml:space="preserve">LUVA DE REDUÇÃO 32 x 20 </t>
  </si>
  <si>
    <t xml:space="preserve">LUVA DE REDUÇÃO PP COMPRESSÃO 32 X 20 PN 16</t>
  </si>
  <si>
    <t xml:space="preserve">32 X 20</t>
  </si>
  <si>
    <t xml:space="preserve">10006032</t>
  </si>
  <si>
    <t xml:space="preserve">LUVA DE REDUÇÃO 32 x 25 </t>
  </si>
  <si>
    <t xml:space="preserve">LUVA DE REDUÇÃO PP COMPRESSÃO 32 X 25 PN 16</t>
  </si>
  <si>
    <t xml:space="preserve">32 X 25</t>
  </si>
  <si>
    <t xml:space="preserve">10006041</t>
  </si>
  <si>
    <t xml:space="preserve">LUVA DE REDUÇÃO 40 x 20</t>
  </si>
  <si>
    <t xml:space="preserve">LUVA DE REDUÇÃO PP COMPRESSÃO 40 X 20 PN 16</t>
  </si>
  <si>
    <t xml:space="preserve">40 X 20</t>
  </si>
  <si>
    <t xml:space="preserve">10006042</t>
  </si>
  <si>
    <t xml:space="preserve">LUVA DE REDUÇÃO 40 x 25</t>
  </si>
  <si>
    <t xml:space="preserve">LUVA DE REDUÇÃO PP COMPRESSÃO 40 X 25 PN 16</t>
  </si>
  <si>
    <t xml:space="preserve">40 X 25</t>
  </si>
  <si>
    <t xml:space="preserve">10006043</t>
  </si>
  <si>
    <t xml:space="preserve">LUVA DE REDUÇÃO 40 x 32 </t>
  </si>
  <si>
    <t xml:space="preserve">LUVA DE REDUÇÃO PP COMPRESSÃO 40 X 32 PN 16</t>
  </si>
  <si>
    <t xml:space="preserve">40 X 32</t>
  </si>
  <si>
    <t xml:space="preserve">10006052</t>
  </si>
  <si>
    <t xml:space="preserve">LUVA DE REDUÇÃO 50 x 25</t>
  </si>
  <si>
    <t xml:space="preserve">LUVA DE REDUÇÃO PP COMPRESSÃO 50 X 25 PN 16</t>
  </si>
  <si>
    <t xml:space="preserve">50 X 25</t>
  </si>
  <si>
    <t xml:space="preserve">10006053</t>
  </si>
  <si>
    <t xml:space="preserve">LUVA DE REDUÇÃO 50 x 32</t>
  </si>
  <si>
    <t xml:space="preserve">LUVA DE REDUÇÃO PP COMPRESSÃO 50 X 32 PN 16</t>
  </si>
  <si>
    <t xml:space="preserve">50 X 32</t>
  </si>
  <si>
    <t xml:space="preserve">10006054</t>
  </si>
  <si>
    <t xml:space="preserve">LUVA DE REDUÇÃO 50 x 40 </t>
  </si>
  <si>
    <t xml:space="preserve">LUVA DE REDUÇÃO PP COMPRESSÃO 50 X 40 PN 16</t>
  </si>
  <si>
    <t xml:space="preserve">50 X 40</t>
  </si>
  <si>
    <t xml:space="preserve">10006062</t>
  </si>
  <si>
    <t xml:space="preserve">LUVA DE REDUÇÃO 63 x 25</t>
  </si>
  <si>
    <t xml:space="preserve">LUVA DE REDUÇÃO PP COMPRESSÃO 63 X 25 PN 16</t>
  </si>
  <si>
    <t xml:space="preserve">63 X 25</t>
  </si>
  <si>
    <t xml:space="preserve">10006063</t>
  </si>
  <si>
    <t xml:space="preserve">LUVA DE REDUÇÃO 63 x 32</t>
  </si>
  <si>
    <t xml:space="preserve">LUVA DE REDUÇÃO PP COMPRESSÃO 63 X 32 PN 16</t>
  </si>
  <si>
    <t xml:space="preserve">63 X 32</t>
  </si>
  <si>
    <t xml:space="preserve">10006064</t>
  </si>
  <si>
    <t xml:space="preserve">LUVA DE REDUÇÃO 63 x 40 </t>
  </si>
  <si>
    <t xml:space="preserve">LUVA DE REDUÇÃO PP COMPRESSÃO 63 X 40 PN 16</t>
  </si>
  <si>
    <t xml:space="preserve">63 X 40</t>
  </si>
  <si>
    <t xml:space="preserve">10006065</t>
  </si>
  <si>
    <t xml:space="preserve">LUVA DE REDUÇÃO 63 x 50 </t>
  </si>
  <si>
    <t xml:space="preserve">LUVA DE REDUÇÃO PP COMPRESSÃO 63 X 50 PN 16</t>
  </si>
  <si>
    <t xml:space="preserve">63 X 50</t>
  </si>
  <si>
    <t xml:space="preserve">10006075</t>
  </si>
  <si>
    <t xml:space="preserve">LUVA DE REDUÇÃO 75 x 50</t>
  </si>
  <si>
    <t xml:space="preserve">LUVA DE REDUÇÃO PP COMPRESSÃO 75 X 50 PN 16</t>
  </si>
  <si>
    <t xml:space="preserve">75 X 50</t>
  </si>
  <si>
    <t xml:space="preserve">10006076</t>
  </si>
  <si>
    <t xml:space="preserve">LUVA DE REDUÇÃO 75 x 63 </t>
  </si>
  <si>
    <t xml:space="preserve">LUVA DE REDUÇÃO PP COMPRESSÃO 75 X 63 PN 16</t>
  </si>
  <si>
    <t xml:space="preserve">75 X 63</t>
  </si>
  <si>
    <t xml:space="preserve">10006086</t>
  </si>
  <si>
    <t xml:space="preserve">LUVA DE REDUÇÃO 90 x 63 </t>
  </si>
  <si>
    <t xml:space="preserve">LUVA DE REDUÇÃO PP COMPRESSÃO 90 X 63 PN 16</t>
  </si>
  <si>
    <t xml:space="preserve">90 X 63</t>
  </si>
  <si>
    <t xml:space="preserve">10006087</t>
  </si>
  <si>
    <t xml:space="preserve">LUVA DE REDUÇÃO 90 x 75</t>
  </si>
  <si>
    <t xml:space="preserve">LUVA DE REDUÇÃO PP COMPRESSÃO 90 X 75 PN 16</t>
  </si>
  <si>
    <t xml:space="preserve">90 X 75</t>
  </si>
  <si>
    <t xml:space="preserve">10006096</t>
  </si>
  <si>
    <t xml:space="preserve">LUVA DE REDUÇÃO 110 x 63</t>
  </si>
  <si>
    <t xml:space="preserve">LUVA DE REDUÇÃO PP COMPRESSÃO 110 X 63 PN 16</t>
  </si>
  <si>
    <t xml:space="preserve">110 X 63</t>
  </si>
  <si>
    <t xml:space="preserve">10006097</t>
  </si>
  <si>
    <t xml:space="preserve">LUVA DE REDUÇÃO 110 x 75</t>
  </si>
  <si>
    <t xml:space="preserve">LUVA DE REDUÇÃO PP COMPRESSÃO 110 X 75 PN 16</t>
  </si>
  <si>
    <t xml:space="preserve">110 X 75</t>
  </si>
  <si>
    <t xml:space="preserve">10006098</t>
  </si>
  <si>
    <t xml:space="preserve">LUVA DE REDUÇÃO 110 x 90 </t>
  </si>
  <si>
    <t xml:space="preserve">LUVA DE REDUÇÃO PP COMPRESSÃO 110 X 90 PN 16</t>
  </si>
  <si>
    <t xml:space="preserve">110 X 90</t>
  </si>
  <si>
    <t xml:space="preserve">10609909</t>
  </si>
  <si>
    <t xml:space="preserve">LUVA DE REDUÇÃO 125 x 110</t>
  </si>
  <si>
    <t xml:space="preserve">LUVA DE REDUÇÃO PP COMPRESSÃO 125 X 110 PN 16</t>
  </si>
  <si>
    <t xml:space="preserve">125 X 110</t>
  </si>
  <si>
    <t xml:space="preserve">10006521</t>
  </si>
  <si>
    <t xml:space="preserve">JOELHO DE REDUÇÃO 25 x 20</t>
  </si>
  <si>
    <t xml:space="preserve">JOELHO DE REDUÇÃO PP COMPRESSÃO 25 X 20 PN 16</t>
  </si>
  <si>
    <t xml:space="preserve">10006532</t>
  </si>
  <si>
    <t xml:space="preserve">JOELHO DE REDUÇÃO 32 x 25</t>
  </si>
  <si>
    <t xml:space="preserve">JOELHO DE REDUÇÃO PP COMPRESSÃO 32 X 25 PN 16</t>
  </si>
  <si>
    <t xml:space="preserve">10006543</t>
  </si>
  <si>
    <t xml:space="preserve">JOELHO DE REDUÇÃO 40 x 32</t>
  </si>
  <si>
    <t xml:space="preserve">JOELHO DE REDUÇÃO PP COMPRESSÃO 40 X 32 PN 16</t>
  </si>
  <si>
    <t xml:space="preserve">10006554</t>
  </si>
  <si>
    <t xml:space="preserve">JOELHO DE REDUÇÃO 50 x 40</t>
  </si>
  <si>
    <t xml:space="preserve">JOELHO DE REDUÇÃO PP COMPRESSÃO 50 X 40 PN 16</t>
  </si>
  <si>
    <t xml:space="preserve">10006565</t>
  </si>
  <si>
    <t xml:space="preserve">JOELHO DE REDUÇÃO 63 x 50</t>
  </si>
  <si>
    <t xml:space="preserve">JOELHO DE REDUÇÃO PP COMPRESSÃO 63 X 50 PN 16</t>
  </si>
  <si>
    <t xml:space="preserve">10006576</t>
  </si>
  <si>
    <t xml:space="preserve">JOELHO DE REDUÇÃO 75 x 63</t>
  </si>
  <si>
    <t xml:space="preserve">JOELHO DE REDUÇÃO PP COMPRESSÃO 75 X 63 PN 16</t>
  </si>
  <si>
    <t xml:space="preserve">10006587</t>
  </si>
  <si>
    <t xml:space="preserve">JOELHO DE REDUÇÃO 90 x 75</t>
  </si>
  <si>
    <t xml:space="preserve">JOELHO DE REDUÇÃO PP COMPRESSÃO 90 X 75 PN 16</t>
  </si>
  <si>
    <t xml:space="preserve">10006598</t>
  </si>
  <si>
    <t xml:space="preserve">JOELHO DE REDUÇÃO 110 x 90</t>
  </si>
  <si>
    <t xml:space="preserve">JOELHO DE REDUÇÃO PP COMPRESSÃO 110 X 90 PN 16</t>
  </si>
  <si>
    <t xml:space="preserve">10007011</t>
  </si>
  <si>
    <t xml:space="preserve">CAP 20</t>
  </si>
  <si>
    <t xml:space="preserve">CAP PP COMPRESSÃO 20 PN 16</t>
  </si>
  <si>
    <t xml:space="preserve">20</t>
  </si>
  <si>
    <t xml:space="preserve">10007022</t>
  </si>
  <si>
    <t xml:space="preserve">CAP 25</t>
  </si>
  <si>
    <t xml:space="preserve">CAP PP COMPRESSÃO 25 PN 16</t>
  </si>
  <si>
    <t xml:space="preserve">25</t>
  </si>
  <si>
    <t xml:space="preserve">10007033</t>
  </si>
  <si>
    <t xml:space="preserve">CAP 32</t>
  </si>
  <si>
    <t xml:space="preserve">CAP PP COMPRESSÃO 32 PN 16</t>
  </si>
  <si>
    <t xml:space="preserve">32</t>
  </si>
  <si>
    <t xml:space="preserve">10007044</t>
  </si>
  <si>
    <t xml:space="preserve">CAP 40</t>
  </si>
  <si>
    <t xml:space="preserve">CAP PP COMPRESSÃO 40 PN 16</t>
  </si>
  <si>
    <t xml:space="preserve">40</t>
  </si>
  <si>
    <t xml:space="preserve">10007055</t>
  </si>
  <si>
    <t xml:space="preserve">CAP 50</t>
  </si>
  <si>
    <t xml:space="preserve">CAP PP COMPRESSÃO 50 PN 16</t>
  </si>
  <si>
    <t xml:space="preserve">50</t>
  </si>
  <si>
    <t xml:space="preserve">10007066</t>
  </si>
  <si>
    <t xml:space="preserve">CAP 63</t>
  </si>
  <si>
    <t xml:space="preserve">CAP PP COMPRESSÃO 63 PN 16</t>
  </si>
  <si>
    <t xml:space="preserve">63</t>
  </si>
  <si>
    <t xml:space="preserve">10007077</t>
  </si>
  <si>
    <t xml:space="preserve">CAP 75</t>
  </si>
  <si>
    <t xml:space="preserve">CAP PP COMPRESSÃO 75 PN 16</t>
  </si>
  <si>
    <t xml:space="preserve">75</t>
  </si>
  <si>
    <t xml:space="preserve">10007088</t>
  </si>
  <si>
    <t xml:space="preserve">CAP 90</t>
  </si>
  <si>
    <t xml:space="preserve">CAP PP COMPRESSÃO 90 PN 16</t>
  </si>
  <si>
    <t xml:space="preserve">90</t>
  </si>
  <si>
    <t xml:space="preserve">10007099</t>
  </si>
  <si>
    <t xml:space="preserve">CAP 110</t>
  </si>
  <si>
    <t xml:space="preserve">CAP PP COMPRESSÃO 110 PN 16</t>
  </si>
  <si>
    <t xml:space="preserve">110</t>
  </si>
  <si>
    <t xml:space="preserve">10659999</t>
  </si>
  <si>
    <t xml:space="preserve">CAP 125</t>
  </si>
  <si>
    <t xml:space="preserve">CAP PP COMPRESSÃO 125 PN 16</t>
  </si>
  <si>
    <t xml:space="preserve">125</t>
  </si>
  <si>
    <t xml:space="preserve">10008111</t>
  </si>
  <si>
    <t xml:space="preserve">ADAPTADOR FÊMEA AÇO GALVANIZADO 20 x 1/2"</t>
  </si>
  <si>
    <t xml:space="preserve">ADAPTADOR FÊMEA PP COMPRESSÃO 20 X 1/2 PN 16 INSERTO AÇO GALVANIZADO</t>
  </si>
  <si>
    <t xml:space="preserve">Inserto aço galvanizado</t>
  </si>
  <si>
    <t xml:space="preserve">10008112</t>
  </si>
  <si>
    <t xml:space="preserve">ADAPTADOR FÊMEA AÇO GALVANIZADO 20 x 3/4"</t>
  </si>
  <si>
    <t xml:space="preserve">ADAPTADOR FÊMEA PP COMPRESSÃO 20 X 3/4 PN 16 INSERTO AÇO GALVANIZADO</t>
  </si>
  <si>
    <t xml:space="preserve">10008121</t>
  </si>
  <si>
    <t xml:space="preserve">ADAPTADOR FÊMEA AÇO GALVANIZADO 25 x 1/2"</t>
  </si>
  <si>
    <t xml:space="preserve">ADAPTADOR FÊMEA PP COMPRESSÃO 25 X 1/2 PN 16 INSERTO AÇO GALVANIZADO</t>
  </si>
  <si>
    <t xml:space="preserve">10008122</t>
  </si>
  <si>
    <t xml:space="preserve">ADAPTADOR FÊMEA AÇO GALVANIZADO 25 x 3/4"</t>
  </si>
  <si>
    <t xml:space="preserve">ADAPTADOR FÊMEA PP COMPRESSÃO 25 X 3/4 PN 16 INSERTO AÇO GALVANIZADO</t>
  </si>
  <si>
    <t xml:space="preserve">10008123</t>
  </si>
  <si>
    <t xml:space="preserve">ADAPTADOR FÊMEA AÇO GALVANIZADO 25 x 1"</t>
  </si>
  <si>
    <t xml:space="preserve">ADAPTADOR FÊMEA PP COMPRESSÃO 25 X 1 PN 16 INSERTO AÇO GALVANIZADO</t>
  </si>
  <si>
    <t xml:space="preserve">10008132</t>
  </si>
  <si>
    <t xml:space="preserve">ADAPTADOR FÊMEA AÇO GALVANIZADO 32 x 3/4"</t>
  </si>
  <si>
    <t xml:space="preserve">ADAPTADOR FÊMEA PP COMPRESSÃO 32 X 3/4 PN 16 INSERTO AÇO GALVANIZADO</t>
  </si>
  <si>
    <t xml:space="preserve">10008133</t>
  </si>
  <si>
    <t xml:space="preserve">ADAPTADOR FÊMEA AÇO GALVANIZADO 32 x 1"</t>
  </si>
  <si>
    <t xml:space="preserve">ADAPTADOR FÊMEA PP COMPRESSÃO 32 X 1 PN 16 INSERTO AÇO GALVANIZADO</t>
  </si>
  <si>
    <t xml:space="preserve">10008134</t>
  </si>
  <si>
    <t xml:space="preserve">ADAPTADOR FÊMEA AÇO GALVANIZADO 32 x 1 1/4"</t>
  </si>
  <si>
    <t xml:space="preserve">ADAPTADOR FÊMEA PP COMPRESSÃO 32 X 1 1/4 PN 16 INSERTO AÇO GALVANIZADO</t>
  </si>
  <si>
    <t xml:space="preserve">10008143</t>
  </si>
  <si>
    <t xml:space="preserve">ADAPTADOR FÊMEA AÇO GALVANIZADO 40 x 1"</t>
  </si>
  <si>
    <t xml:space="preserve">ADAPTADOR FÊMEA PP COMPRESSÃO 40 X 1 PN 16 INSERTO AÇO GALVANIZADO</t>
  </si>
  <si>
    <t xml:space="preserve">10008144</t>
  </si>
  <si>
    <t xml:space="preserve">ADAPTADOR FÊMEA AÇO GALVANIZADO 40 x 1 1/4"</t>
  </si>
  <si>
    <t xml:space="preserve">ADAPTADOR FÊMEA PP COMPRESSÃO 40 X 1 1/4 PN 16 INSERTO AÇO GALVANIZADO</t>
  </si>
  <si>
    <t xml:space="preserve">10008145</t>
  </si>
  <si>
    <t xml:space="preserve">ADAPTADOR FÊMEA AÇO GALVANIZADO 40 x 1 1/2"</t>
  </si>
  <si>
    <t xml:space="preserve">ADAPTADOR FÊMEA PP COMPRESSÃO 40 X 1 1/2 PN 16 INSERTO AÇO GALVANIZADO</t>
  </si>
  <si>
    <t xml:space="preserve">10008154</t>
  </si>
  <si>
    <t xml:space="preserve">ADAPTADOR FÊMEA AÇO GALVANIZADO 50 x 1 1/4"</t>
  </si>
  <si>
    <t xml:space="preserve">ADAPTADOR FÊMEA PP COMPRESSÃO 50 X 1 1/4 PN 16 INSERTO AÇO GALVANIZADO</t>
  </si>
  <si>
    <t xml:space="preserve">10008155</t>
  </si>
  <si>
    <t xml:space="preserve">ADAPTADOR FÊMEA AÇO GALVANIZADO 50 x 1 1/2"</t>
  </si>
  <si>
    <t xml:space="preserve">ADAPTADOR FÊMEA PP COMPRESSÃO 50 X 1 1/2 PN 16 INSERTO AÇO GALVANIZADO</t>
  </si>
  <si>
    <t xml:space="preserve">10008156</t>
  </si>
  <si>
    <t xml:space="preserve">ADAPTADOR FÊMEA AÇO GALVANIZADO 50 x 2"</t>
  </si>
  <si>
    <t xml:space="preserve">ADAPTADOR FÊMEA PP COMPRESSÃO 50 X 2 PN 16 INSERTO AÇO GALVANIZADO</t>
  </si>
  <si>
    <t xml:space="preserve">10008165</t>
  </si>
  <si>
    <t xml:space="preserve">ADAPTADOR FÊMEA AÇO GALVANIZADO 63 x 1 1/2"</t>
  </si>
  <si>
    <t xml:space="preserve">ADAPTADOR FÊMEA PP COMPRESSÃO 63 X 1 1/2 PN 16 INSERTO AÇO GALVANIZADO</t>
  </si>
  <si>
    <t xml:space="preserve">10008166</t>
  </si>
  <si>
    <t xml:space="preserve">ADAPTADOR FÊMEA AÇO GALVANIZADO 63 x 2"</t>
  </si>
  <si>
    <t xml:space="preserve">ADAPTADOR FÊMEA PP COMPRESSÃO 63 X 2 PN 16 INSERTO AÇO GALVANIZADO</t>
  </si>
  <si>
    <t xml:space="preserve">10008167</t>
  </si>
  <si>
    <t xml:space="preserve">ADAPTADOR FÊMEA AÇO GALVANIZADO 63 x 2 1/2"</t>
  </si>
  <si>
    <t xml:space="preserve">ADAPTADOR FÊMEA PP COMPRESSÃO 63 X 2 1/2 PN 16 INSERTO AÇO GALVANIZADO</t>
  </si>
  <si>
    <t xml:space="preserve">10008176</t>
  </si>
  <si>
    <t xml:space="preserve">ADAPTADOR FÊMEA AÇO GALVANIZADO 75 x 2"</t>
  </si>
  <si>
    <t xml:space="preserve">ADAPTADOR FÊMEA PP COMPRESSÃO 75 X 2 PN 16 INSERTO AÇO GALVANIZADO</t>
  </si>
  <si>
    <t xml:space="preserve">10008177</t>
  </si>
  <si>
    <t xml:space="preserve">ADAPTADOR FÊMEA AÇO GALVANIZADO 75 x 2 1/2"</t>
  </si>
  <si>
    <t xml:space="preserve">ADAPTADOR FÊMEA PP COMPRESSÃO 75 X 2 1/2 PN 16 INSERTO AÇO GALVANIZADO</t>
  </si>
  <si>
    <t xml:space="preserve">10008178</t>
  </si>
  <si>
    <t xml:space="preserve">ADAPTADOR FÊMEA AÇO GALVANIZADO 75 x 3"</t>
  </si>
  <si>
    <t xml:space="preserve">ADAPTADOR FÊMEA PP COMPRESSÃO 75 X 3 PN 16 INSERTO AÇO GALVANIZADO</t>
  </si>
  <si>
    <t xml:space="preserve">10008186</t>
  </si>
  <si>
    <t xml:space="preserve">ADAPTADOR FÊMEA AÇO GALVANIZADO 90 x 2"</t>
  </si>
  <si>
    <t xml:space="preserve">ADAPTADOR FÊMEA PP COMPRESSÃO 90 X 2 PN 16 INSERTO AÇO GALVANIZADO</t>
  </si>
  <si>
    <t xml:space="preserve">10008187</t>
  </si>
  <si>
    <t xml:space="preserve">ADAPTADOR FÊMEA AÇO GALVANIZADO 90 x 2 1/2"</t>
  </si>
  <si>
    <t xml:space="preserve">ADAPTADOR FÊMEA PP COMPRESSÃO 90 X 2 1/2 PN 16 INSERTO AÇO GALVANIZADO</t>
  </si>
  <si>
    <t xml:space="preserve">10008188</t>
  </si>
  <si>
    <t xml:space="preserve">ADAPTADOR FÊMEA AÇO GALVANIZADO 90 x 3"</t>
  </si>
  <si>
    <t xml:space="preserve">ADAPTADOR FÊMEA PP COMPRESSÃO 90 X 3 PN 16 INSERTO AÇO GALVANIZADO</t>
  </si>
  <si>
    <t xml:space="preserve">10008189</t>
  </si>
  <si>
    <t xml:space="preserve">ADAPTADOR FÊMEA AÇO GALVANIZADO 90 x 4"</t>
  </si>
  <si>
    <t xml:space="preserve">ADAPTADOR FÊMEA PP COMPRESSÃO 90 X 4 PN 16 INSERTO AÇO GALVANIZADO</t>
  </si>
  <si>
    <t xml:space="preserve">10008195</t>
  </si>
  <si>
    <t xml:space="preserve">ADAPTADOR FÊMEA AÇO GALVANIZADO 110 x 2"</t>
  </si>
  <si>
    <t xml:space="preserve">ADAPTADOR FÊMEA PP COMPRESSÃO 110 X 2 PN 16 INSERTO AÇO GALVANIZADO</t>
  </si>
  <si>
    <t xml:space="preserve">10008196</t>
  </si>
  <si>
    <t xml:space="preserve">ADAPTADOR FÊMEA AÇO GALVANIZADO 110 x 2 1/2"</t>
  </si>
  <si>
    <t xml:space="preserve">ADAPTADOR FÊMEA PP COMPRESSÃO 110 X 2 1/2 PN 16 INSERTO AÇO GALVANIZADO</t>
  </si>
  <si>
    <t xml:space="preserve">10008197</t>
  </si>
  <si>
    <t xml:space="preserve">ADAPTADOR FÊMEA AÇO GALVANIZADO 110 x 3"</t>
  </si>
  <si>
    <t xml:space="preserve">ADAPTADOR FÊMEA PP COMPRESSÃO 110 X 3 PN 16 INSERTO AÇO GALVANIZADO</t>
  </si>
  <si>
    <t xml:space="preserve">10008198</t>
  </si>
  <si>
    <t xml:space="preserve">ADAPTADOR FÊMEA AÇO GALVANIZADO 110 x 4"</t>
  </si>
  <si>
    <t xml:space="preserve">ADAPTADOR FÊMEA PP COMPRESSÃO 110 X 4 PN 16 INSERTO AÇO GALVANIZADO</t>
  </si>
  <si>
    <t xml:space="preserve">10159910</t>
  </si>
  <si>
    <t xml:space="preserve">ADAPTADOR FÊMEA AÇO GALVANIZADO 125 x 5"</t>
  </si>
  <si>
    <t xml:space="preserve">ADAPTADOR FÊMEA PP COMPRESSÃO 125 X 5 PN 16 INSERTO AÇO GALVANIZADO</t>
  </si>
  <si>
    <t xml:space="preserve">10008311</t>
  </si>
  <si>
    <t xml:space="preserve">TE FÊMEA AÇO GALVANIZADO 20 x 1/2" x 20</t>
  </si>
  <si>
    <t xml:space="preserve">TE FÊMEA PP COMPRESSÃO 20 X 1/2 X 20 PN 16 INSERTO AÇO GALVANIZADO</t>
  </si>
  <si>
    <t xml:space="preserve">10008312</t>
  </si>
  <si>
    <t xml:space="preserve">TE FÊMEA AÇO GALVANIZADO 20 x 3/4" x 20</t>
  </si>
  <si>
    <t xml:space="preserve">TE FÊMEA PP COMPRESSÃO 20 X 3/4 X 20 PN 16 INSERTO AÇO GALVANIZADO</t>
  </si>
  <si>
    <t xml:space="preserve">10008321</t>
  </si>
  <si>
    <t xml:space="preserve">TE FÊMEA AÇO GALVANIZADO 25 x 1/2" x 25</t>
  </si>
  <si>
    <t xml:space="preserve">TE FÊMEA PP COMPRESSÃO 25 X 1/2 X 25 PN 16 INSERTO AÇO GALVANIZADO</t>
  </si>
  <si>
    <t xml:space="preserve">10008322</t>
  </si>
  <si>
    <t xml:space="preserve">TE FÊMEA AÇO GALVANIZADO 25 x 3/4" x 25</t>
  </si>
  <si>
    <t xml:space="preserve">TE FÊMEA PP COMPRESSÃO 25 X 3/4 X 25 PN 16 INSERTO AÇO GALVANIZADO</t>
  </si>
  <si>
    <t xml:space="preserve">10008323</t>
  </si>
  <si>
    <t xml:space="preserve">TE FÊMEA AÇO GALVANIZADO 25 x 1" x 25</t>
  </si>
  <si>
    <t xml:space="preserve">TE FÊMEA PP COMPRESSÃO 25 X 1 X 25 PN 16 INSERTO AÇO GALVANIZADO</t>
  </si>
  <si>
    <t xml:space="preserve">10008331</t>
  </si>
  <si>
    <t xml:space="preserve">TE FÊMEA AÇO GALVANIZADO 32 x 1/2" x 32</t>
  </si>
  <si>
    <t xml:space="preserve">TE FÊMEA PP COMPRESSÃO 32 X 1/2 X 32 PN 16 INSERTO AÇO GALVANIZADO</t>
  </si>
  <si>
    <t xml:space="preserve">32 X 1/2 X 32</t>
  </si>
  <si>
    <t xml:space="preserve">10008332</t>
  </si>
  <si>
    <t xml:space="preserve">TE FÊMEA AÇO GALVANIZADO 32 x 3/4" x 32</t>
  </si>
  <si>
    <t xml:space="preserve">TE FÊMEA PP COMPRESSÃO 32 X 3/4 X 32 PN 16 INSERTO AÇO GALVANIZADO</t>
  </si>
  <si>
    <t xml:space="preserve">10008333</t>
  </si>
  <si>
    <t xml:space="preserve">TE FÊMEA AÇO GALVANIZADO 32 x 1" x 32</t>
  </si>
  <si>
    <t xml:space="preserve">TE FÊMEA PP COMPRESSÃO 32 X 1 X 32 PN 16 INSERTO AÇO GALVANIZADO</t>
  </si>
  <si>
    <t xml:space="preserve">10008334</t>
  </si>
  <si>
    <t xml:space="preserve">TE FÊMEA AÇO GALVANIZADO 32 x 1 1/4" x 32</t>
  </si>
  <si>
    <t xml:space="preserve">TE FÊMEA PP COMPRESSÃO 32 X 1 1/4 X 32 PN 16 INSERTO AÇO GALVANIZADO</t>
  </si>
  <si>
    <t xml:space="preserve">10008342</t>
  </si>
  <si>
    <t xml:space="preserve">TE FÊMEA AÇO GALVANIZADO 40 x 3/4" x 40</t>
  </si>
  <si>
    <t xml:space="preserve">TE FÊMEA PP COMPRESSÃO 40 X 3/4 X 40 PN 16 INSERTO AÇO GALVANIZADO</t>
  </si>
  <si>
    <t xml:space="preserve">40 X 3/4 X 40</t>
  </si>
  <si>
    <t xml:space="preserve">10008343</t>
  </si>
  <si>
    <t xml:space="preserve">TE FÊMEA AÇO GALVANIZADO 40 x 1" x 40</t>
  </si>
  <si>
    <t xml:space="preserve">TE FÊMEA PP COMPRESSÃO 40 X 1 X 40 PN 16 INSERTO AÇO GALVANIZADO</t>
  </si>
  <si>
    <t xml:space="preserve">10008344</t>
  </si>
  <si>
    <t xml:space="preserve">TE FÊMEA AÇO GALVANIZADO 40 x 1 1/4" x 40</t>
  </si>
  <si>
    <t xml:space="preserve">TE FÊMEA PP COMPRESSÃO 40 X 1 1/4 X 40 PN 16 INSERTO AÇO GALVANIZADO</t>
  </si>
  <si>
    <t xml:space="preserve">10008345</t>
  </si>
  <si>
    <t xml:space="preserve">TE FÊMEA AÇO GALVANIZADO 40 x 1 1/2" x 40</t>
  </si>
  <si>
    <t xml:space="preserve">TE FÊMEA PP COMPRESSÃO 40 X 1 1/2 X 40 PN 16 INSERTO AÇO GALVANIZADO</t>
  </si>
  <si>
    <t xml:space="preserve">10008352</t>
  </si>
  <si>
    <t xml:space="preserve">TE FÊMEA AÇO GALVANIZADO 50 x 3/4" x 50</t>
  </si>
  <si>
    <t xml:space="preserve">TE FÊMEA PP COMPRESSÃO 50 X 3/4 X 50 PN 16 INSERTO AÇO GALVANIZADO</t>
  </si>
  <si>
    <t xml:space="preserve">50 X 3/4 X 50</t>
  </si>
  <si>
    <t xml:space="preserve">10008353</t>
  </si>
  <si>
    <t xml:space="preserve">TE FÊMEA AÇO GALVANIZADO 50 x 1" x 50</t>
  </si>
  <si>
    <t xml:space="preserve">TE FÊMEA PP COMPRESSÃO 50 X 1 X 50 PN 16 INSERTO AÇO GALVANIZADO</t>
  </si>
  <si>
    <t xml:space="preserve">10008354</t>
  </si>
  <si>
    <t xml:space="preserve">TE FÊMEA AÇO GALVANIZADO 50 x 1 1/4" x 50</t>
  </si>
  <si>
    <t xml:space="preserve">TE FÊMEA PP COMPRESSÃO 50 X 1 1/4 X 50 PN 16 INSERTO AÇO GALVANIZADO</t>
  </si>
  <si>
    <t xml:space="preserve">10008355</t>
  </si>
  <si>
    <t xml:space="preserve">TE FÊMEA AÇO GALVANIZADO 50 x 1 1/2" x 50</t>
  </si>
  <si>
    <t xml:space="preserve">TE FÊMEA PP COMPRESSÃO 50 X 1 1/2 X 50 PN 16 INSERTO AÇO GALVANIZADO</t>
  </si>
  <si>
    <t xml:space="preserve">10008356</t>
  </si>
  <si>
    <t xml:space="preserve">TE FÊMEA AÇO GALVANIZADO 50 x 2" x 50</t>
  </si>
  <si>
    <t xml:space="preserve">TE FÊMEA PP COMPRESSÃO 50 X 2 X 50 PN 16 INSERTO AÇO GALVANIZADO</t>
  </si>
  <si>
    <t xml:space="preserve">10008363</t>
  </si>
  <si>
    <t xml:space="preserve">TE FÊMEA AÇO GALVANIZADO 63 x 1" x 63</t>
  </si>
  <si>
    <t xml:space="preserve">TE FÊMEA PP COMPRESSÃO 63 X 1 X 63 PN 16 INSERTO AÇO GALVANIZADO</t>
  </si>
  <si>
    <t xml:space="preserve">63 X 1 X 63</t>
  </si>
  <si>
    <t xml:space="preserve">10008364</t>
  </si>
  <si>
    <t xml:space="preserve">TE FÊMEA AÇO GALVANIZADO 63 x 1 1/4" x 63</t>
  </si>
  <si>
    <t xml:space="preserve">TE FÊMEA PP COMPRESSÃO 63 X 1 1/4 X 63 PN 16 INSERTO AÇO GALVANIZADO</t>
  </si>
  <si>
    <t xml:space="preserve">10008365</t>
  </si>
  <si>
    <t xml:space="preserve">TE FÊMEA AÇO GALVANIZADO 63 x 1 1/2" x 63</t>
  </si>
  <si>
    <t xml:space="preserve">TE FÊMEA PP COMPRESSÃO 63 X 1 1/2 X 63 PN 16 INSERTO AÇO GALVANIZADO</t>
  </si>
  <si>
    <t xml:space="preserve">10008366</t>
  </si>
  <si>
    <t xml:space="preserve">TE FÊMEA AÇO GALVANIZADO 63 x 2" x 63</t>
  </si>
  <si>
    <t xml:space="preserve">TE FÊMEA PP COMPRESSÃO 63 X 2 X 63 PN 16 INSERTO AÇO GALVANIZADO</t>
  </si>
  <si>
    <t xml:space="preserve">10008367</t>
  </si>
  <si>
    <t xml:space="preserve">TE FÊMEA AÇO GALVANIZADO 63 x 2 1/2" x 63</t>
  </si>
  <si>
    <t xml:space="preserve">TE FÊMEA PP COMPRESSÃO 63 X 2 1/2 X 63 PN 16 INSERTO AÇO GALVANIZADO</t>
  </si>
  <si>
    <t xml:space="preserve">10008376</t>
  </si>
  <si>
    <t xml:space="preserve">TE FÊMEA AÇO GALVANIZADO 75 x 2" x 75</t>
  </si>
  <si>
    <t xml:space="preserve">TE FÊMEA PP COMPRESSÃO 75 X 2 X 75 PN 16 INSERTO AÇO GALVANIZADO</t>
  </si>
  <si>
    <t xml:space="preserve">10008377</t>
  </si>
  <si>
    <t xml:space="preserve">TE FÊMEA AÇO GALVANIZADO 75 x 2 1/2" x 75</t>
  </si>
  <si>
    <t xml:space="preserve">TE FÊMEA PP COMPRESSÃO 75 X 2 1/2 X 75 PN 16 INSERTO AÇO GALVANIZADO</t>
  </si>
  <si>
    <t xml:space="preserve">10008378</t>
  </si>
  <si>
    <t xml:space="preserve">TE FÊMEA AÇO GALVANIZADO 75 x 3" x 75</t>
  </si>
  <si>
    <t xml:space="preserve">TE FÊMEA PP COMPRESSÃO 75 X 3 X 75 PN 16 INSERTO AÇO GALVANIZADO</t>
  </si>
  <si>
    <t xml:space="preserve">10008387</t>
  </si>
  <si>
    <t xml:space="preserve">TE FÊMEA AÇO GALVANIZADO 90 x 2 1/2" x 90</t>
  </si>
  <si>
    <t xml:space="preserve">TE FÊMEA PP COMPRESSÃO 90 X 2 1/2 X 90 PN 16 INSERTO AÇO GALVANIZADO</t>
  </si>
  <si>
    <t xml:space="preserve">10008388</t>
  </si>
  <si>
    <t xml:space="preserve">TE FÊMEA AÇO GALVANIZADO 90 x 3" x 90</t>
  </si>
  <si>
    <t xml:space="preserve">TE FÊMEA PP COMPRESSÃO 90 X 3 X 90 PN 16 INSERTO AÇO GALVANIZADO</t>
  </si>
  <si>
    <t xml:space="preserve">10008389</t>
  </si>
  <si>
    <t xml:space="preserve">TE FÊMEA AÇO GALVANIZADO 90 x 4" x 90</t>
  </si>
  <si>
    <t xml:space="preserve">TE FÊMEA PP COMPRESSÃO 90 X 4 X 90 PN 16 INSERTO AÇO GALVANIZADO</t>
  </si>
  <si>
    <t xml:space="preserve">10008396</t>
  </si>
  <si>
    <t xml:space="preserve">TE FÊMEA AÇO GALVANIZADO 110 x 2 1/2" x 110</t>
  </si>
  <si>
    <t xml:space="preserve">TE FÊMEA PP COMPRESSÃO 110 X 2 1/2 X 110 PN 16 INSERTO AÇO GALVANIZADO</t>
  </si>
  <si>
    <t xml:space="preserve">10008397</t>
  </si>
  <si>
    <t xml:space="preserve">TE FÊMEA AÇO GALVANIZADO 110 x 3" x 110</t>
  </si>
  <si>
    <t xml:space="preserve">TE FÊMEA PP COMPRESSÃO 110 X 3 X 110 PN 16 INSERTO AÇO GALVANIZADO</t>
  </si>
  <si>
    <t xml:space="preserve">10008398</t>
  </si>
  <si>
    <t xml:space="preserve">TE FÊMEA AÇO GALVANIZADO 110 x 4" x 110</t>
  </si>
  <si>
    <t xml:space="preserve">TE FÊMEA PP COMPRESSÃO 110 X 4 X 110 PN 16 INSERTO AÇO GALVANIZADO</t>
  </si>
  <si>
    <t xml:space="preserve">10359910</t>
  </si>
  <si>
    <t xml:space="preserve">TE FÊMEA AÇO GALVANIZADO 125 x 5" x 125</t>
  </si>
  <si>
    <t xml:space="preserve">TE FÊMEA PP COMPRESSÃO 125 X 5 X 125 PN 16 INSERTO AÇO GALVANIZADO</t>
  </si>
  <si>
    <t xml:space="preserve">10008511</t>
  </si>
  <si>
    <t xml:space="preserve">JOELHO FÊMEA AÇO GALVANIZADO 20 x 1/2"</t>
  </si>
  <si>
    <t xml:space="preserve">JOELHO FÊMEA PP COMPRESSÃO 20 X 1/2 PN 16 INSERTO AÇO GALVANIZADO</t>
  </si>
  <si>
    <t xml:space="preserve">10008512</t>
  </si>
  <si>
    <t xml:space="preserve">JOELHO FÊMEA AÇO GALVANIZADO 20 x 3/4"</t>
  </si>
  <si>
    <t xml:space="preserve">JOELHO FÊMEA PP COMPRESSÃO 20 X 3/4 PN 16 INSERTO AÇO GALVANIZADO</t>
  </si>
  <si>
    <t xml:space="preserve">10008521</t>
  </si>
  <si>
    <t xml:space="preserve">JOELHO FÊMEA AÇO GALVANIZADO 25 x 1/2"</t>
  </si>
  <si>
    <t xml:space="preserve">JOELHO FÊMEA PP COMPRESSÃO 25 X 1/2 PN 16 INSERTO AÇO GALVANIZADO</t>
  </si>
  <si>
    <t xml:space="preserve">10008522</t>
  </si>
  <si>
    <t xml:space="preserve">JOELHO FÊMEA AÇO GALVANIZADO 25 x 3/4"</t>
  </si>
  <si>
    <t xml:space="preserve">JOELHO FÊMEA PP COMPRESSÃO 25 X 3/4 PN 16 INSERTO AÇO GALVANIZADO</t>
  </si>
  <si>
    <t xml:space="preserve">10008523</t>
  </si>
  <si>
    <t xml:space="preserve">JOELHO FÊMEA AÇO GALVANIZADO 25 x 1"</t>
  </si>
  <si>
    <t xml:space="preserve">JOELHO FÊMEA PP COMPRESSÃO 25 X 1 PN 16 INSERTO AÇO GALVANIZADO</t>
  </si>
  <si>
    <t xml:space="preserve">10008532</t>
  </si>
  <si>
    <t xml:space="preserve">JOELHO FÊMEA AÇO GALVANIZADO 32 x 3/4"</t>
  </si>
  <si>
    <t xml:space="preserve">JOELHO FÊMEA PP COMPRESSÃO 32 X 3/4 PN 16 INSERTO AÇO GALVANIZADO</t>
  </si>
  <si>
    <t xml:space="preserve">10008533</t>
  </si>
  <si>
    <t xml:space="preserve">JOELHO FÊMEA AÇO GALVANIZADO 32 x 1"</t>
  </si>
  <si>
    <t xml:space="preserve">JOELHO FÊMEA PP COMPRESSÃO 32 X 1 PN 16 INSERTO AÇO GALVANIZADO</t>
  </si>
  <si>
    <t xml:space="preserve">10008534</t>
  </si>
  <si>
    <t xml:space="preserve">JOELHO FÊMEA AÇO GALVANIZADO 32 x 1 1/4"</t>
  </si>
  <si>
    <t xml:space="preserve">JOELHO FÊMEA PP COMPRESSÃO 32 X 1 1/4 PN 16 INSERTO AÇO GALVANIZADO</t>
  </si>
  <si>
    <t xml:space="preserve">10008543</t>
  </si>
  <si>
    <t xml:space="preserve">JOELHO FÊMEA AÇO GALVANIZADO 40 x 1"</t>
  </si>
  <si>
    <t xml:space="preserve">JOELHO FÊMEA PP COMPRESSÃO 40 X 1 PN 16 INSERTO AÇO GALVANIZADO</t>
  </si>
  <si>
    <t xml:space="preserve">10008544</t>
  </si>
  <si>
    <t xml:space="preserve">JOELHO FÊMEA AÇO GALVANIZADO 40 x 1 1/4"</t>
  </si>
  <si>
    <t xml:space="preserve">JOELHO FÊMEA PP COMPRESSÃO 40 X 1 1/4 PN 16 INSERTO AÇO GALVANIZADO</t>
  </si>
  <si>
    <t xml:space="preserve">10008545</t>
  </si>
  <si>
    <t xml:space="preserve">JOELHO FÊMEA AÇO GALVANIZADO 40 x 1 1/2"</t>
  </si>
  <si>
    <t xml:space="preserve">JOELHO FÊMEA PP COMPRESSÃO 40 X 1 1/2 PN 16 INSERTO AÇO GALVANIZADO</t>
  </si>
  <si>
    <t xml:space="preserve">10008554</t>
  </si>
  <si>
    <t xml:space="preserve">JOELHO FÊMEA AÇO GALVANIZADO 50 x 1 1/4"</t>
  </si>
  <si>
    <t xml:space="preserve">JOELHO FÊMEA PP COMPRESSÃO 50 X 1 1/4 PN 16 INSERTO AÇO GALVANIZADO</t>
  </si>
  <si>
    <t xml:space="preserve">10008555</t>
  </si>
  <si>
    <t xml:space="preserve">JOELHO FÊMEA AÇO GALVANIZADO 50 x 1 1/2"</t>
  </si>
  <si>
    <t xml:space="preserve">JOELHO FÊMEA PP COMPRESSÃO 50 X 1 1/2 PN 16 INSERTO AÇO GALVANIZADO</t>
  </si>
  <si>
    <t xml:space="preserve">10008556</t>
  </si>
  <si>
    <t xml:space="preserve">JOELHO FÊMEA AÇO GALVANIZADO 50 x 2"</t>
  </si>
  <si>
    <t xml:space="preserve">JOELHO FÊMEA PP COMPRESSÃO 50 X 2 PN 16 INSERTO AÇO GALVANIZADO</t>
  </si>
  <si>
    <t xml:space="preserve">10008565</t>
  </si>
  <si>
    <t xml:space="preserve">JOELHO FÊMEA AÇO GALVANIZADO 63 x 1 1/2"</t>
  </si>
  <si>
    <t xml:space="preserve">JOELHO FÊMEA PP COMPRESSÃO 63 X 1 1/2 PN 16 INSERTO AÇO GALVANIZADO</t>
  </si>
  <si>
    <t xml:space="preserve">10008566</t>
  </si>
  <si>
    <t xml:space="preserve">JOELHO FÊMEA AÇO GALVANIZADO 63 x 2"</t>
  </si>
  <si>
    <t xml:space="preserve">JOELHO FÊMEA PP COMPRESSÃO 63 X 2 PN 16 INSERTO AÇO GALVANIZADO</t>
  </si>
  <si>
    <t xml:space="preserve">10008567</t>
  </si>
  <si>
    <t xml:space="preserve">JOELHO FÊMEA AÇO GALVANIZADO 63 x 21/2"</t>
  </si>
  <si>
    <t xml:space="preserve">JOELHO FÊMEA PP COMPRESSÃO 63 X 21/2 PN 16 INSERTO AÇO GALVANIZADO</t>
  </si>
  <si>
    <t xml:space="preserve">63 X 21/2</t>
  </si>
  <si>
    <t xml:space="preserve">10008576</t>
  </si>
  <si>
    <t xml:space="preserve">JOELHO FÊMEA AÇO GALVANIZADO 75 x 2"</t>
  </si>
  <si>
    <t xml:space="preserve">JOELHO FÊMEA PP COMPRESSÃO 75 X 2 PN 16 INSERTO AÇO GALVANIZADO</t>
  </si>
  <si>
    <t xml:space="preserve">10008577</t>
  </si>
  <si>
    <t xml:space="preserve">JOELHO FÊMEA AÇO GALVANIZADO 75 x 21/2"</t>
  </si>
  <si>
    <t xml:space="preserve">JOELHO FÊMEA PP COMPRESSÃO 75 X 21/2 PN 16 INSERTO AÇO GALVANIZADO</t>
  </si>
  <si>
    <t xml:space="preserve">75 X 21/2</t>
  </si>
  <si>
    <t xml:space="preserve">10008578</t>
  </si>
  <si>
    <t xml:space="preserve">JOELHO FÊMEA AÇO GALVANIZADO 75 x 3"</t>
  </si>
  <si>
    <t xml:space="preserve">JOELHO FÊMEA PP COMPRESSÃO 75 X 3 PN 16 INSERTO AÇO GALVANIZADO</t>
  </si>
  <si>
    <t xml:space="preserve">10008587</t>
  </si>
  <si>
    <t xml:space="preserve">JOELHO FÊMEA AÇO GALVANIZADO 90 x 2 1/2"</t>
  </si>
  <si>
    <t xml:space="preserve">JOELHO FÊMEA PP COMPRESSÃO 90 X 2 1/2 PN 16 INSERTO AÇO GALVANIZADO</t>
  </si>
  <si>
    <t xml:space="preserve">10008588</t>
  </si>
  <si>
    <t xml:space="preserve">JOELHO FÊMEA AÇO GALVANIZADO 90 x 3"</t>
  </si>
  <si>
    <t xml:space="preserve">JOELHO FÊMEA PP COMPRESSÃO 90 X 3 PN 16 INSERTO AÇO GALVANIZADO</t>
  </si>
  <si>
    <t xml:space="preserve">10008589</t>
  </si>
  <si>
    <t xml:space="preserve">JOELHO FÊMEA AÇO GALVANIZADO 90 x 4"</t>
  </si>
  <si>
    <t xml:space="preserve">JOELHO FÊMEA PP COMPRESSÃO 90 X 4 PN 16 INSERTO AÇO GALVANIZADO</t>
  </si>
  <si>
    <t xml:space="preserve">10008597</t>
  </si>
  <si>
    <t xml:space="preserve">JOELHO FÊMEA AÇO GALVANIZADO 110 x 3"</t>
  </si>
  <si>
    <t xml:space="preserve">JOELHO FÊMEA PP COMPRESSÃO 110 X 3 PN 16 INSERTO AÇO GALVANIZADO</t>
  </si>
  <si>
    <t xml:space="preserve">10008598</t>
  </si>
  <si>
    <t xml:space="preserve">JOELHO FÊMEA AÇO GALVANIZADO 110 x 4"</t>
  </si>
  <si>
    <t xml:space="preserve">JOELHO FÊMEA PP COMPRESSÃO 110 X 4 PN 16 INSERTO AÇO GALVANIZADO</t>
  </si>
  <si>
    <t xml:space="preserve">10509910</t>
  </si>
  <si>
    <t xml:space="preserve">JOELHO FÊMEA AÇO GALVANIZADO 125 x 5"</t>
  </si>
  <si>
    <t xml:space="preserve">JOELHO FÊMEA PP COMPRESSÃO 125 X 5 PN 16 INSERTO AÇO GALVANIZADO</t>
  </si>
  <si>
    <t xml:space="preserve">10009011</t>
  </si>
  <si>
    <t xml:space="preserve">LUVA DE REPARO 20</t>
  </si>
  <si>
    <t xml:space="preserve">LUVA DE REPARO PP COMPRESSÃO 20 PN 16</t>
  </si>
  <si>
    <t xml:space="preserve">10009022</t>
  </si>
  <si>
    <t xml:space="preserve">LUVA DE REPARO 25</t>
  </si>
  <si>
    <t xml:space="preserve">LUVA DE REPARO PP COMPRESSÃO 25 PN 16</t>
  </si>
  <si>
    <t xml:space="preserve">10009033</t>
  </si>
  <si>
    <t xml:space="preserve">LUVA DE REPARO 32</t>
  </si>
  <si>
    <t xml:space="preserve">LUVA DE REPARO PP COMPRESSÃO 32 PN 16</t>
  </si>
  <si>
    <t xml:space="preserve">10009044</t>
  </si>
  <si>
    <t xml:space="preserve">LUVA DE REPARO 40</t>
  </si>
  <si>
    <t xml:space="preserve">LUVA DE REPARO PP COMPRESSÃO 40 PN 16</t>
  </si>
  <si>
    <t xml:space="preserve">10009055</t>
  </si>
  <si>
    <t xml:space="preserve">LUVA DE REPARO 50</t>
  </si>
  <si>
    <t xml:space="preserve">LUVA DE REPARO PP COMPRESSÃO 50 PN 16</t>
  </si>
  <si>
    <t xml:space="preserve">10009066</t>
  </si>
  <si>
    <t xml:space="preserve">LUVA DE REPARO 63</t>
  </si>
  <si>
    <t xml:space="preserve">LUVA DE REPARO PP COMPRESSÃO 63 PN 16</t>
  </si>
  <si>
    <t xml:space="preserve">10009077</t>
  </si>
  <si>
    <t xml:space="preserve">LUVA DE REPARO 75</t>
  </si>
  <si>
    <t xml:space="preserve">LUVA DE REPARO PP COMPRESSÃO 75 PN 16</t>
  </si>
  <si>
    <t xml:space="preserve">10009088</t>
  </si>
  <si>
    <t xml:space="preserve">LUVA DE REPARO 90</t>
  </si>
  <si>
    <t xml:space="preserve">LUVA DE REPARO PP COMPRESSÃO 90 PN 16</t>
  </si>
  <si>
    <t xml:space="preserve">10009099</t>
  </si>
  <si>
    <t xml:space="preserve">LUVA DE REPARO 110</t>
  </si>
  <si>
    <t xml:space="preserve">LUVA DE REPARO PP COMPRESSÃO 110 PN 16</t>
  </si>
  <si>
    <t xml:space="preserve">10009511</t>
  </si>
  <si>
    <t xml:space="preserve">CHAVE P/ MONTAGEM 20</t>
  </si>
  <si>
    <t xml:space="preserve">CHAVE P/ MONTAGEM PP COMPRESSÃO 20 PN 16</t>
  </si>
  <si>
    <t xml:space="preserve">10009522</t>
  </si>
  <si>
    <t xml:space="preserve">CHAVE P/ MONTAGEM 25</t>
  </si>
  <si>
    <t xml:space="preserve">CHAVE P/ MONTAGEM PP COMPRESSÃO 25 PN 16</t>
  </si>
  <si>
    <t xml:space="preserve">10009533</t>
  </si>
  <si>
    <t xml:space="preserve">CHAVE P/ MONTAGEM 32</t>
  </si>
  <si>
    <t xml:space="preserve">CHAVE P/ MONTAGEM PP COMPRESSÃO 32 PN 16</t>
  </si>
  <si>
    <t xml:space="preserve">10009544</t>
  </si>
  <si>
    <t xml:space="preserve">CHAVE P/ MONTAGEM 40</t>
  </si>
  <si>
    <t xml:space="preserve">CHAVE P/ MONTAGEM PP COMPRESSÃO 40 PN 16</t>
  </si>
  <si>
    <t xml:space="preserve">10009555</t>
  </si>
  <si>
    <t xml:space="preserve">CHAVE P/ MONTAGEM 50</t>
  </si>
  <si>
    <t xml:space="preserve">CHAVE P/ MONTAGEM PP COMPRESSÃO 50 PN 16</t>
  </si>
  <si>
    <t xml:space="preserve">10009566</t>
  </si>
  <si>
    <t xml:space="preserve">CHAVE P/ MONTAGEM 63</t>
  </si>
  <si>
    <t xml:space="preserve">CHAVE P/ MONTAGEM PP COMPRESSÃO 63 PN 16</t>
  </si>
  <si>
    <t xml:space="preserve">10009577</t>
  </si>
  <si>
    <t xml:space="preserve">CHAVE P/ MONTAGEM 75</t>
  </si>
  <si>
    <t xml:space="preserve">CHAVE P/ MONTAGEM PP COMPRESSÃO 75 PN 16</t>
  </si>
  <si>
    <t xml:space="preserve">10009588</t>
  </si>
  <si>
    <t xml:space="preserve">CHAVE P/ MONTAGEM 90</t>
  </si>
  <si>
    <t xml:space="preserve">CHAVE P/ MONTAGEM PP COMPRESSÃO 90 PN 16</t>
  </si>
  <si>
    <t xml:space="preserve">10009599</t>
  </si>
  <si>
    <t xml:space="preserve">CHAVE P/ MONTAGEM 110</t>
  </si>
  <si>
    <t xml:space="preserve">CHAVE P/ MONTAGEM PP COMPRESSÃO 110 PN 16</t>
  </si>
  <si>
    <t xml:space="preserve">10049699</t>
  </si>
  <si>
    <t xml:space="preserve">CHAVE P/ MONTAGEM 125</t>
  </si>
  <si>
    <t xml:space="preserve">CHAVE P/ MONTAGEM PP COMPRESSÃO 125 PN 16</t>
  </si>
  <si>
    <t xml:space="preserve">10004936</t>
  </si>
  <si>
    <t xml:space="preserve">CHAVE P/ MONTAGEM 32 - 63</t>
  </si>
  <si>
    <t xml:space="preserve">CHAVE P/ MONTAGEM PP COMPRESSÃO 32 - 63 PN 16</t>
  </si>
  <si>
    <t xml:space="preserve">32 - 63</t>
  </si>
  <si>
    <t xml:space="preserve">10004969</t>
  </si>
  <si>
    <t xml:space="preserve">CHAVE P/ MONTAGEM 63 - 110</t>
  </si>
  <si>
    <t xml:space="preserve">CHAVE P/ MONTAGEM PP COMPRESSÃO 63 - 110 PN 16</t>
  </si>
  <si>
    <t xml:space="preserve">63 - 110</t>
  </si>
  <si>
    <t xml:space="preserve">TABELA POELSAN PP COMPRESSÃO — PN 10 (IMPORTADO)</t>
  </si>
  <si>
    <t xml:space="preserve">109910</t>
  </si>
  <si>
    <t xml:space="preserve">ADAPTADOR MACHO PP COMPRESSÃO 125 X 5 PN 10</t>
  </si>
  <si>
    <t xml:space="preserve">PN 10</t>
  </si>
  <si>
    <t xml:space="preserve">159910</t>
  </si>
  <si>
    <t xml:space="preserve">ADAPTADOR FÊMEA 125 x 5"</t>
  </si>
  <si>
    <t xml:space="preserve">ADAPTADOR FÊMEA PP COMPRESSÃO 125 X 5 PN 10</t>
  </si>
  <si>
    <t xml:space="preserve">209999</t>
  </si>
  <si>
    <t xml:space="preserve">LUVA PP COMPRESSÃO 125 X 125 PN 10</t>
  </si>
  <si>
    <t xml:space="preserve">259999</t>
  </si>
  <si>
    <t xml:space="preserve">TE PP COMPRESSÃO 125 X 125 X 125 PN 10</t>
  </si>
  <si>
    <t xml:space="preserve">309909</t>
  </si>
  <si>
    <t xml:space="preserve">TE MACHO PP COMPRESSÃO 125 X 4 X 125 PN 10</t>
  </si>
  <si>
    <t xml:space="preserve">309910</t>
  </si>
  <si>
    <t xml:space="preserve">TE MACHO PP COMPRESSÃO 125 X 5 X 125 PN 10</t>
  </si>
  <si>
    <t xml:space="preserve">359910</t>
  </si>
  <si>
    <t xml:space="preserve">TE FÊMEA 125 x 5" x 125</t>
  </si>
  <si>
    <t xml:space="preserve">TE FÊMEA PP COMPRESSÃO 125 X 5 X 125 PN 10</t>
  </si>
  <si>
    <t xml:space="preserve">409999</t>
  </si>
  <si>
    <t xml:space="preserve">JOELHO PP COMPRESSÃO 125 X 125 PN 10</t>
  </si>
  <si>
    <t xml:space="preserve">459910</t>
  </si>
  <si>
    <t xml:space="preserve">JOELHO MACHO PP COMPRESSÃO 125 X 5 PN 10</t>
  </si>
  <si>
    <t xml:space="preserve">509910</t>
  </si>
  <si>
    <t xml:space="preserve">JOELHO FÊMEA 125 x 5"</t>
  </si>
  <si>
    <t xml:space="preserve">JOELHO FÊMEA PP COMPRESSÃO 125 X 5 PN 10</t>
  </si>
  <si>
    <t xml:space="preserve">559909</t>
  </si>
  <si>
    <t xml:space="preserve">TE DE REDUÇÃO 125 x 110 x 125</t>
  </si>
  <si>
    <t xml:space="preserve">TE DE REDUÇÃO PP COMPRESSÃO 125 X 110 X 125 PN 10</t>
  </si>
  <si>
    <t xml:space="preserve">609909</t>
  </si>
  <si>
    <t xml:space="preserve">LUVA DE REDUÇÃO PP COMPRESSÃO 125 X 110 PN 10</t>
  </si>
  <si>
    <t xml:space="preserve">659999</t>
  </si>
  <si>
    <t xml:space="preserve">CAP PP COMPRESSÃO 125 PN 10</t>
  </si>
  <si>
    <t xml:space="preserve">49699</t>
  </si>
  <si>
    <t xml:space="preserve">CHAVE P/ MONTAGEM PP COMPRESSÃO 125 PN 10</t>
  </si>
  <si>
    <t xml:space="preserve">4936</t>
  </si>
  <si>
    <t xml:space="preserve">CHAVE P/ MONTAGEM 32-63</t>
  </si>
  <si>
    <t xml:space="preserve">CHAVE P/ MONTAGEM PP COMPRESSÃO 32-63 PN 10</t>
  </si>
  <si>
    <t xml:space="preserve">32-63</t>
  </si>
  <si>
    <t xml:space="preserve">4969</t>
  </si>
  <si>
    <t xml:space="preserve">CHAVE P/ MONTAGEM 63-110</t>
  </si>
  <si>
    <t xml:space="preserve">CHAVE P/ MONTAGEM PP COMPRESSÃO 63-110 PN 10</t>
  </si>
  <si>
    <t xml:space="preserve">63-110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</si>
</sst>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General"/>
    <numFmt numFmtId="167" formatCode="0.00"/>
    <numFmt numFmtId="168" formatCode="0.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1E4A6D"/>
      <name val="Arial"/>
      <family val="0"/>
      <charset val="1"/>
    </font>
    <font>
      <sz val="9"/>
      <color rgb="FF77787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2123"/>
      <name val="Arial"/>
      <family val="0"/>
      <charset val="1"/>
    </font>
    <font>
      <sz val="10"/>
      <color rgb="FF1F2123"/>
      <name val="Arial"/>
      <family val="0"/>
      <charset val="1"/>
    </font>
    <font>
      <sz val="8"/>
      <color rgb="FF77787C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565655"/>
      <name val="Arial"/>
      <family val="0"/>
      <charset val="1"/>
    </font>
    <font>
      <b val="true"/>
      <sz val="10"/>
      <color rgb="FF1E4A6D"/>
      <name val="Arial"/>
      <family val="0"/>
      <charset val="1"/>
    </font>
    <font>
      <sz val="9"/>
      <color rgb="FF1F2123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AAE5"/>
        <bgColor rgb="FF33CCCC"/>
      </patternFill>
    </fill>
    <fill>
      <patternFill patternType="solid">
        <fgColor rgb="FF1F2123"/>
        <bgColor rgb="FF333300"/>
      </patternFill>
    </fill>
    <fill>
      <patternFill patternType="solid">
        <fgColor rgb="FF77787C"/>
        <bgColor rgb="FF969696"/>
      </patternFill>
    </fill>
    <fill>
      <patternFill patternType="solid">
        <fgColor rgb="FFF4F7FB"/>
        <bgColor rgb="FFFFFFFF"/>
      </patternFill>
    </fill>
    <fill>
      <patternFill patternType="solid">
        <fgColor rgb="FF1E4A6D"/>
        <bgColor rgb="FF286085"/>
      </patternFill>
    </fill>
    <fill>
      <patternFill patternType="solid">
        <fgColor rgb="FFFFF3C4"/>
        <bgColor rgb="FFFFFF99"/>
      </patternFill>
    </fill>
    <fill>
      <patternFill patternType="solid">
        <fgColor rgb="FF286085"/>
        <bgColor rgb="FF1E4A6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7BF"/>
      </left>
      <right style="thin">
        <color rgb="FFB0B7BF"/>
      </right>
      <top style="thin">
        <color rgb="FFB0B7BF"/>
      </top>
      <bottom style="thin">
        <color rgb="FFB0B7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1E4A6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F212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86085"/>
          <bgColor rgb="FF000000"/>
        </patternFill>
      </fill>
    </dxf>
    <dxf>
      <fill>
        <patternFill patternType="solid">
          <fgColor rgb="FF00AAE5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7BF"/>
      <rgbColor rgb="FF77787C"/>
      <rgbColor rgb="FF9999FF"/>
      <rgbColor rgb="FF993366"/>
      <rgbColor rgb="FFFFF3C4"/>
      <rgbColor rgb="FFF4F7FB"/>
      <rgbColor rgb="FF660066"/>
      <rgbColor rgb="FFFF8080"/>
      <rgbColor rgb="FF286085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AE5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65655"/>
      <rgbColor rgb="FF969696"/>
      <rgbColor rgb="FF1E4A6D"/>
      <rgbColor rgb="FF339966"/>
      <rgbColor rgb="FF003300"/>
      <rgbColor rgb="FF333300"/>
      <rgbColor rgb="FF993300"/>
      <rgbColor rgb="FF993366"/>
      <rgbColor rgb="FF333399"/>
      <rgbColor rgb="FF1F21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414720</xdr:colOff>
      <xdr:row>1</xdr:row>
      <xdr:rowOff>266400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224748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2247480</xdr:colOff>
      <xdr:row>1</xdr:row>
      <xdr:rowOff>266400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224748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1049400</xdr:colOff>
      <xdr:row>1</xdr:row>
      <xdr:rowOff>266400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224748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1049400</xdr:colOff>
      <xdr:row>1</xdr:row>
      <xdr:rowOff>266400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0"/>
          <a:ext cx="2247480" cy="542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5"/>
    <col collapsed="false" customWidth="true" hidden="false" outlineLevel="0" max="3" min="3" style="0" width="8"/>
    <col collapsed="false" customWidth="true" hidden="false" outlineLevel="0" max="6" min="4" style="0" width="17"/>
    <col collapsed="false" customWidth="true" hidden="false" outlineLevel="0" max="8" min="7" style="0" width="30"/>
  </cols>
  <sheetData>
    <row r="1" customFormat="false" ht="21.75" hidden="false" customHeight="true" outlineLevel="0" collapsed="false">
      <c r="A1" s="1"/>
      <c r="B1" s="1"/>
      <c r="C1" s="1"/>
      <c r="D1" s="2" t="s">
        <v>0</v>
      </c>
      <c r="E1" s="3"/>
      <c r="F1" s="3"/>
      <c r="G1" s="4" t="s">
        <v>1</v>
      </c>
      <c r="H1" s="5"/>
    </row>
    <row r="2" customFormat="false" ht="21.75" hidden="false" customHeight="true" outlineLevel="0" collapsed="false">
      <c r="A2" s="1"/>
      <c r="B2" s="1"/>
      <c r="C2" s="1"/>
      <c r="D2" s="3"/>
      <c r="E2" s="3"/>
      <c r="F2" s="3"/>
      <c r="G2" s="5"/>
      <c r="H2" s="5"/>
    </row>
    <row r="3" customFormat="false" ht="19.5" hidden="false" customHeight="true" outlineLevel="0" collapsed="false">
      <c r="A3" s="6" t="s">
        <v>2</v>
      </c>
      <c r="B3" s="7"/>
      <c r="C3" s="7"/>
      <c r="D3" s="7"/>
      <c r="E3" s="7"/>
      <c r="F3" s="7"/>
      <c r="G3" s="7"/>
      <c r="H3" s="7"/>
    </row>
    <row r="4" customFormat="false" ht="15" hidden="false" customHeight="true" outlineLevel="0" collapsed="false">
      <c r="A4" s="8" t="s">
        <v>3</v>
      </c>
      <c r="B4" s="7"/>
      <c r="C4" s="7"/>
      <c r="D4" s="7"/>
      <c r="E4" s="7"/>
      <c r="F4" s="7"/>
      <c r="G4" s="7"/>
      <c r="H4" s="7"/>
    </row>
    <row r="6" customFormat="false" ht="33.75" hidden="false" customHeight="true" outlineLevel="0" collapsed="false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</row>
    <row r="7" customFormat="false" ht="18" hidden="false" customHeight="true" outlineLevel="0" collapsed="false">
      <c r="A7" s="10" t="s">
        <v>12</v>
      </c>
      <c r="B7" s="11" t="s">
        <v>13</v>
      </c>
      <c r="C7" s="11" t="n">
        <f aca="false">COUNTIF('PN 16'!$E$7:$E$291,$A7)+COUNTIF('PN 10'!$E$7:$E$22,$A7)</f>
        <v>30</v>
      </c>
      <c r="D7" s="12" t="n">
        <f aca="false">MIN(IF(COUNTIF('PN 16'!$E$7:$E$291,$A7)&gt;0,_xlfn.MINIFS('PN 16'!$K$7:$K$291,'PN 16'!$E$7:$E$291,$A7),1E+099),IF(COUNTIF('PN 10'!$E$7:$E$22,$A7)&gt;0,_xlfn.MINIFS('PN 10'!$K$7:$K$22,'PN 10'!$E$7:$E$22,$A7),1E+099))</f>
        <v>2.65441814</v>
      </c>
      <c r="E7" s="12" t="n">
        <f aca="false">MAX(IF(COUNTIF('PN 16'!$E$7:$E$291,$A7)&gt;0,_xlfn.MAXIFS('PN 16'!$K$7:$K$291,'PN 16'!$E$7:$E$291,$A7),0),IF(COUNTIF('PN 10'!$E$7:$E$22,$A7)&gt;0,_xlfn.MAXIFS('PN 10'!$K$7:$K$22,'PN 10'!$E$7:$E$22,$A7),0))</f>
        <v>189.06772125</v>
      </c>
      <c r="F7" s="12" t="n">
        <f aca="false">(SUMIF('PN 16'!$E$7:$E$291,$A7,'PN 16'!$L$7:$L$291)+SUMIF('PN 10'!$E$7:$E$22,$A7,'PN 10'!$L$7:$L$22))/C7</f>
        <v>151.658209875081</v>
      </c>
      <c r="G7" s="13" t="s">
        <v>14</v>
      </c>
      <c r="H7" s="13" t="s">
        <v>15</v>
      </c>
    </row>
    <row r="8" customFormat="false" ht="18" hidden="false" customHeight="true" outlineLevel="0" collapsed="false">
      <c r="A8" s="10" t="s">
        <v>16</v>
      </c>
      <c r="B8" s="11" t="s">
        <v>13</v>
      </c>
      <c r="C8" s="11" t="n">
        <f aca="false">COUNTIF('PN 16'!$E$7:$E$291,$A8)+COUNTIF('PN 10'!$E$7:$E$22,$A8)</f>
        <v>31</v>
      </c>
      <c r="D8" s="12" t="n">
        <f aca="false">MIN(IF(COUNTIF('PN 16'!$E$7:$E$291,$A8)&gt;0,_xlfn.MINIFS('PN 16'!$K$7:$K$291,'PN 16'!$E$7:$E$291,$A8),1E+099),IF(COUNTIF('PN 10'!$E$7:$E$22,$A8)&gt;0,_xlfn.MINIFS('PN 10'!$K$7:$K$22,'PN 10'!$E$7:$E$22,$A8),1E+099))</f>
        <v>2.540003565</v>
      </c>
      <c r="E8" s="12" t="n">
        <f aca="false">MAX(IF(COUNTIF('PN 16'!$E$7:$E$291,$A8)&gt;0,_xlfn.MAXIFS('PN 16'!$K$7:$K$291,'PN 16'!$E$7:$E$291,$A8),0),IF(COUNTIF('PN 10'!$E$7:$E$22,$A8)&gt;0,_xlfn.MAXIFS('PN 10'!$K$7:$K$22,'PN 10'!$E$7:$E$22,$A8),0))</f>
        <v>185.19086375</v>
      </c>
      <c r="F8" s="12" t="n">
        <f aca="false">(SUMIF('PN 16'!$E$7:$E$291,$A8,'PN 16'!$L$7:$L$291)+SUMIF('PN 10'!$E$7:$E$22,$A8,'PN 10'!$L$7:$L$22))/C8</f>
        <v>143.003456171312</v>
      </c>
      <c r="G8" s="13" t="s">
        <v>14</v>
      </c>
      <c r="H8" s="13"/>
    </row>
    <row r="9" customFormat="false" ht="18" hidden="false" customHeight="true" outlineLevel="0" collapsed="false">
      <c r="A9" s="10" t="s">
        <v>17</v>
      </c>
      <c r="B9" s="11" t="s">
        <v>13</v>
      </c>
      <c r="C9" s="11" t="n">
        <f aca="false">COUNTIF('PN 16'!$E$7:$E$291,$A9)+COUNTIF('PN 10'!$E$7:$E$22,$A9)</f>
        <v>11</v>
      </c>
      <c r="D9" s="12" t="n">
        <f aca="false">MIN(IF(COUNTIF('PN 16'!$E$7:$E$291,$A9)&gt;0,_xlfn.MINIFS('PN 16'!$K$7:$K$291,'PN 16'!$E$7:$E$291,$A9),1E+099),IF(COUNTIF('PN 10'!$E$7:$E$22,$A9)&gt;0,_xlfn.MINIFS('PN 10'!$K$7:$K$22,'PN 10'!$E$7:$E$22,$A9),1E+099))</f>
        <v>2.7802741725</v>
      </c>
      <c r="E9" s="12" t="n">
        <f aca="false">MAX(IF(COUNTIF('PN 16'!$E$7:$E$291,$A9)&gt;0,_xlfn.MAXIFS('PN 16'!$K$7:$K$291,'PN 16'!$E$7:$E$291,$A9),0),IF(COUNTIF('PN 10'!$E$7:$E$22,$A9)&gt;0,_xlfn.MAXIFS('PN 10'!$K$7:$K$22,'PN 10'!$E$7:$E$22,$A9),0))</f>
        <v>174.931375</v>
      </c>
      <c r="F9" s="12" t="n">
        <f aca="false">(SUMIF('PN 16'!$E$7:$E$291,$A9,'PN 16'!$L$7:$L$291)+SUMIF('PN 10'!$E$7:$E$22,$A9,'PN 10'!$L$7:$L$22))/C9</f>
        <v>190.912810981465</v>
      </c>
      <c r="G9" s="13" t="s">
        <v>18</v>
      </c>
      <c r="H9" s="13"/>
    </row>
    <row r="10" customFormat="false" ht="18" hidden="false" customHeight="true" outlineLevel="0" collapsed="false">
      <c r="A10" s="10" t="s">
        <v>19</v>
      </c>
      <c r="B10" s="11" t="s">
        <v>13</v>
      </c>
      <c r="C10" s="11" t="n">
        <f aca="false">COUNTIF('PN 16'!$E$7:$E$291,$A10)+COUNTIF('PN 10'!$E$7:$E$22,$A10)</f>
        <v>15</v>
      </c>
      <c r="D10" s="12" t="n">
        <f aca="false">MIN(IF(COUNTIF('PN 16'!$E$7:$E$291,$A10)&gt;0,_xlfn.MINIFS('PN 16'!$K$7:$K$291,'PN 16'!$E$7:$E$291,$A10),1E+099),IF(COUNTIF('PN 10'!$E$7:$E$22,$A10)&gt;0,_xlfn.MINIFS('PN 10'!$K$7:$K$22,'PN 10'!$E$7:$E$22,$A10),1E+099))</f>
        <v>5.2272331575</v>
      </c>
      <c r="E10" s="12" t="n">
        <f aca="false">MAX(IF(COUNTIF('PN 16'!$E$7:$E$291,$A10)&gt;0,_xlfn.MAXIFS('PN 16'!$K$7:$K$291,'PN 16'!$E$7:$E$291,$A10),0),IF(COUNTIF('PN 10'!$E$7:$E$22,$A10)&gt;0,_xlfn.MAXIFS('PN 10'!$K$7:$K$22,'PN 10'!$E$7:$E$22,$A10),0))</f>
        <v>63.761824285</v>
      </c>
      <c r="F10" s="12" t="n">
        <f aca="false">(SUMIF('PN 16'!$E$7:$E$291,$A10,'PN 16'!$L$7:$L$291)+SUMIF('PN 10'!$E$7:$E$22,$A10,'PN 10'!$L$7:$L$22))/C10</f>
        <v>85.7484865786407</v>
      </c>
      <c r="G10" s="13" t="s">
        <v>20</v>
      </c>
      <c r="H10" s="13"/>
    </row>
    <row r="11" customFormat="false" ht="18" hidden="false" customHeight="true" outlineLevel="0" collapsed="false">
      <c r="A11" s="10" t="s">
        <v>21</v>
      </c>
      <c r="B11" s="11" t="s">
        <v>13</v>
      </c>
      <c r="C11" s="11" t="n">
        <f aca="false">COUNTIF('PN 16'!$E$7:$E$291,$A11)+COUNTIF('PN 10'!$E$7:$E$22,$A11)</f>
        <v>11</v>
      </c>
      <c r="D11" s="12" t="n">
        <f aca="false">MIN(IF(COUNTIF('PN 16'!$E$7:$E$291,$A11)&gt;0,_xlfn.MINIFS('PN 16'!$K$7:$K$291,'PN 16'!$E$7:$E$291,$A11),1E+099),IF(COUNTIF('PN 10'!$E$7:$E$22,$A11)&gt;0,_xlfn.MINIFS('PN 10'!$K$7:$K$22,'PN 10'!$E$7:$E$22,$A11),1E+099))</f>
        <v>4.828295065</v>
      </c>
      <c r="E11" s="12" t="n">
        <f aca="false">MAX(IF(COUNTIF('PN 16'!$E$7:$E$291,$A11)&gt;0,_xlfn.MAXIFS('PN 16'!$K$7:$K$291,'PN 16'!$E$7:$E$291,$A11),0),IF(COUNTIF('PN 10'!$E$7:$E$22,$A11)&gt;0,_xlfn.MAXIFS('PN 10'!$K$7:$K$22,'PN 10'!$E$7:$E$22,$A11),0))</f>
        <v>340.35972125</v>
      </c>
      <c r="F11" s="12" t="n">
        <f aca="false">(SUMIF('PN 16'!$E$7:$E$291,$A11,'PN 16'!$L$7:$L$291)+SUMIF('PN 10'!$E$7:$E$22,$A11,'PN 10'!$L$7:$L$22))/C11</f>
        <v>375.481506411297</v>
      </c>
      <c r="G11" s="13" t="s">
        <v>22</v>
      </c>
      <c r="H11" s="13"/>
    </row>
    <row r="12" customFormat="false" ht="18" hidden="false" customHeight="true" outlineLevel="0" collapsed="false">
      <c r="A12" s="10" t="s">
        <v>23</v>
      </c>
      <c r="B12" s="11" t="s">
        <v>24</v>
      </c>
      <c r="C12" s="11" t="n">
        <f aca="false">COUNTIF('PN 16'!$E$7:$E$291,$A12)+COUNTIF('PN 10'!$E$7:$E$22,$A12)</f>
        <v>8</v>
      </c>
      <c r="D12" s="12" t="n">
        <f aca="false">MIN(IF(COUNTIF('PN 16'!$E$7:$E$291,$A12)&gt;0,_xlfn.MINIFS('PN 16'!$K$7:$K$291,'PN 16'!$E$7:$E$291,$A12),1E+099),IF(COUNTIF('PN 10'!$E$7:$E$22,$A12)&gt;0,_xlfn.MINIFS('PN 10'!$K$7:$K$22,'PN 10'!$E$7:$E$22,$A12),1E+099))</f>
        <v>6.475864945</v>
      </c>
      <c r="E12" s="12" t="n">
        <f aca="false">MAX(IF(COUNTIF('PN 16'!$E$7:$E$291,$A12)&gt;0,_xlfn.MAXIFS('PN 16'!$K$7:$K$291,'PN 16'!$E$7:$E$291,$A12),0),IF(COUNTIF('PN 10'!$E$7:$E$22,$A12)&gt;0,_xlfn.MAXIFS('PN 10'!$K$7:$K$22,'PN 10'!$E$7:$E$22,$A12),0))</f>
        <v>121.4053055325</v>
      </c>
      <c r="F12" s="12" t="n">
        <f aca="false">(SUMIF('PN 16'!$E$7:$E$291,$A12,'PN 16'!$L$7:$L$291)+SUMIF('PN 10'!$E$7:$E$22,$A12,'PN 10'!$L$7:$L$22))/C12</f>
        <v>162.590886822815</v>
      </c>
      <c r="G12" s="13" t="s">
        <v>25</v>
      </c>
      <c r="H12" s="13"/>
    </row>
    <row r="13" customFormat="false" ht="18" hidden="false" customHeight="true" outlineLevel="0" collapsed="false">
      <c r="A13" s="10" t="s">
        <v>26</v>
      </c>
      <c r="B13" s="11" t="s">
        <v>13</v>
      </c>
      <c r="C13" s="11" t="n">
        <f aca="false">COUNTIF('PN 16'!$E$7:$E$291,$A13)+COUNTIF('PN 10'!$E$7:$E$22,$A13)</f>
        <v>27</v>
      </c>
      <c r="D13" s="12" t="n">
        <f aca="false">MIN(IF(COUNTIF('PN 16'!$E$7:$E$291,$A13)&gt;0,_xlfn.MINIFS('PN 16'!$K$7:$K$291,'PN 16'!$E$7:$E$291,$A13),1E+099),IF(COUNTIF('PN 10'!$E$7:$E$22,$A13)&gt;0,_xlfn.MINIFS('PN 10'!$K$7:$K$22,'PN 10'!$E$7:$E$22,$A13),1E+099))</f>
        <v>3.75279806</v>
      </c>
      <c r="E13" s="12" t="n">
        <f aca="false">MAX(IF(COUNTIF('PN 16'!$E$7:$E$291,$A13)&gt;0,_xlfn.MAXIFS('PN 16'!$K$7:$K$291,'PN 16'!$E$7:$E$291,$A13),0),IF(COUNTIF('PN 10'!$E$7:$E$22,$A13)&gt;0,_xlfn.MAXIFS('PN 10'!$K$7:$K$22,'PN 10'!$E$7:$E$22,$A13),0))</f>
        <v>260.60047</v>
      </c>
      <c r="F13" s="12" t="n">
        <f aca="false">(SUMIF('PN 16'!$E$7:$E$291,$A13,'PN 16'!$L$7:$L$291)+SUMIF('PN 10'!$E$7:$E$22,$A13,'PN 10'!$L$7:$L$22))/C13</f>
        <v>189.899164225458</v>
      </c>
      <c r="G13" s="13" t="s">
        <v>14</v>
      </c>
      <c r="H13" s="13" t="s">
        <v>15</v>
      </c>
    </row>
    <row r="14" customFormat="false" ht="18" hidden="false" customHeight="true" outlineLevel="0" collapsed="false">
      <c r="A14" s="10" t="s">
        <v>27</v>
      </c>
      <c r="B14" s="11" t="s">
        <v>13</v>
      </c>
      <c r="C14" s="11" t="n">
        <f aca="false">COUNTIF('PN 16'!$E$7:$E$291,$A14)+COUNTIF('PN 10'!$E$7:$E$22,$A14)</f>
        <v>27</v>
      </c>
      <c r="D14" s="12" t="n">
        <f aca="false">MIN(IF(COUNTIF('PN 16'!$E$7:$E$291,$A14)&gt;0,_xlfn.MINIFS('PN 16'!$K$7:$K$291,'PN 16'!$E$7:$E$291,$A14),1E+099),IF(COUNTIF('PN 10'!$E$7:$E$22,$A14)&gt;0,_xlfn.MINIFS('PN 10'!$K$7:$K$22,'PN 10'!$E$7:$E$22,$A14),1E+099))</f>
        <v>2.997661865</v>
      </c>
      <c r="E14" s="12" t="n">
        <f aca="false">MAX(IF(COUNTIF('PN 16'!$E$7:$E$291,$A14)&gt;0,_xlfn.MAXIFS('PN 16'!$K$7:$K$291,'PN 16'!$E$7:$E$291,$A14),0),IF(COUNTIF('PN 10'!$E$7:$E$22,$A14)&gt;0,_xlfn.MAXIFS('PN 10'!$K$7:$K$22,'PN 10'!$E$7:$E$22,$A14),0))</f>
        <v>244.8093675</v>
      </c>
      <c r="F14" s="12" t="n">
        <f aca="false">(SUMIF('PN 16'!$E$7:$E$291,$A14,'PN 16'!$L$7:$L$291)+SUMIF('PN 10'!$E$7:$E$22,$A14,'PN 10'!$L$7:$L$22))/C14</f>
        <v>177.553144043509</v>
      </c>
      <c r="G14" s="13" t="s">
        <v>14</v>
      </c>
      <c r="H14" s="13"/>
    </row>
    <row r="15" customFormat="false" ht="18" hidden="false" customHeight="true" outlineLevel="0" collapsed="false">
      <c r="A15" s="10" t="s">
        <v>28</v>
      </c>
      <c r="B15" s="11" t="s">
        <v>13</v>
      </c>
      <c r="C15" s="11" t="n">
        <f aca="false">COUNTIF('PN 16'!$E$7:$E$291,$A15)+COUNTIF('PN 10'!$E$7:$E$22,$A15)</f>
        <v>11</v>
      </c>
      <c r="D15" s="12" t="n">
        <f aca="false">MIN(IF(COUNTIF('PN 16'!$E$7:$E$291,$A15)&gt;0,_xlfn.MINIFS('PN 16'!$K$7:$K$291,'PN 16'!$E$7:$E$291,$A15),1E+099),IF(COUNTIF('PN 10'!$E$7:$E$22,$A15)&gt;0,_xlfn.MINIFS('PN 10'!$K$7:$K$22,'PN 10'!$E$7:$E$22,$A15),1E+099))</f>
        <v>4.004510125</v>
      </c>
      <c r="E15" s="12" t="n">
        <f aca="false">MAX(IF(COUNTIF('PN 16'!$E$7:$E$291,$A15)&gt;0,_xlfn.MAXIFS('PN 16'!$K$7:$K$291,'PN 16'!$E$7:$E$291,$A15),0),IF(COUNTIF('PN 10'!$E$7:$E$22,$A15)&gt;0,_xlfn.MAXIFS('PN 10'!$K$7:$K$22,'PN 10'!$E$7:$E$22,$A15),0))</f>
        <v>298.3289125</v>
      </c>
      <c r="F15" s="12" t="n">
        <f aca="false">(SUMIF('PN 16'!$E$7:$E$291,$A15,'PN 16'!$L$7:$L$291)+SUMIF('PN 10'!$E$7:$E$22,$A15,'PN 10'!$L$7:$L$22))/C15</f>
        <v>315.559559047661</v>
      </c>
      <c r="G15" s="13" t="s">
        <v>22</v>
      </c>
      <c r="H15" s="13"/>
    </row>
    <row r="16" customFormat="false" ht="18" hidden="false" customHeight="true" outlineLevel="0" collapsed="false">
      <c r="A16" s="10" t="s">
        <v>29</v>
      </c>
      <c r="B16" s="11" t="s">
        <v>13</v>
      </c>
      <c r="C16" s="11" t="n">
        <f aca="false">COUNTIF('PN 16'!$E$7:$E$291,$A16)+COUNTIF('PN 10'!$E$7:$E$22,$A16)</f>
        <v>22</v>
      </c>
      <c r="D16" s="12" t="n">
        <f aca="false">MIN(IF(COUNTIF('PN 16'!$E$7:$E$291,$A16)&gt;0,_xlfn.MINIFS('PN 16'!$K$7:$K$291,'PN 16'!$E$7:$E$291,$A16),1E+099),IF(COUNTIF('PN 10'!$E$7:$E$22,$A16)&gt;0,_xlfn.MINIFS('PN 10'!$K$7:$K$22,'PN 10'!$E$7:$E$22,$A16),1E+099))</f>
        <v>6.2584772525</v>
      </c>
      <c r="E16" s="12" t="n">
        <f aca="false">MAX(IF(COUNTIF('PN 16'!$E$7:$E$291,$A16)&gt;0,_xlfn.MAXIFS('PN 16'!$K$7:$K$291,'PN 16'!$E$7:$E$291,$A16),0),IF(COUNTIF('PN 10'!$E$7:$E$22,$A16)&gt;0,_xlfn.MAXIFS('PN 10'!$K$7:$K$22,'PN 10'!$E$7:$E$22,$A16),0))</f>
        <v>282.2541375</v>
      </c>
      <c r="F16" s="12" t="n">
        <f aca="false">(SUMIF('PN 16'!$E$7:$E$291,$A16,'PN 16'!$L$7:$L$291)+SUMIF('PN 10'!$E$7:$E$22,$A16,'PN 10'!$L$7:$L$22))/C16</f>
        <v>228.08878063195</v>
      </c>
      <c r="G16" s="13" t="s">
        <v>30</v>
      </c>
      <c r="H16" s="13"/>
    </row>
    <row r="17" customFormat="false" ht="18" hidden="false" customHeight="true" outlineLevel="0" collapsed="false">
      <c r="A17" s="10" t="s">
        <v>31</v>
      </c>
      <c r="B17" s="11" t="s">
        <v>24</v>
      </c>
      <c r="C17" s="11" t="n">
        <f aca="false">COUNTIF('PN 16'!$E$7:$E$291,$A17)+COUNTIF('PN 10'!$E$7:$E$22,$A17)</f>
        <v>9</v>
      </c>
      <c r="D17" s="12" t="n">
        <f aca="false">MIN(IF(COUNTIF('PN 16'!$E$7:$E$291,$A17)&gt;0,_xlfn.MINIFS('PN 16'!$K$7:$K$291,'PN 16'!$E$7:$E$291,$A17),1E+099),IF(COUNTIF('PN 10'!$E$7:$E$22,$A17)&gt;0,_xlfn.MINIFS('PN 10'!$K$7:$K$22,'PN 10'!$E$7:$E$22,$A17),1E+099))</f>
        <v>4.828295065</v>
      </c>
      <c r="E17" s="12" t="n">
        <f aca="false">MAX(IF(COUNTIF('PN 16'!$E$7:$E$291,$A17)&gt;0,_xlfn.MAXIFS('PN 16'!$K$7:$K$291,'PN 16'!$E$7:$E$291,$A17),0),IF(COUNTIF('PN 10'!$E$7:$E$22,$A17)&gt;0,_xlfn.MAXIFS('PN 10'!$K$7:$K$22,'PN 10'!$E$7:$E$22,$A17),0))</f>
        <v>155.1461637</v>
      </c>
      <c r="F17" s="12" t="n">
        <f aca="false">(SUMIF('PN 16'!$E$7:$E$291,$A17,'PN 16'!$L$7:$L$291)+SUMIF('PN 10'!$E$7:$E$22,$A17,'PN 10'!$L$7:$L$22))/C17</f>
        <v>177.217932435814</v>
      </c>
      <c r="G17" s="13" t="s">
        <v>32</v>
      </c>
      <c r="H17" s="13"/>
    </row>
    <row r="18" customFormat="false" ht="18" hidden="false" customHeight="true" outlineLevel="0" collapsed="false">
      <c r="A18" s="10" t="s">
        <v>33</v>
      </c>
      <c r="B18" s="11" t="s">
        <v>13</v>
      </c>
      <c r="C18" s="11" t="n">
        <f aca="false">COUNTIF('PN 16'!$E$7:$E$291,$A18)+COUNTIF('PN 10'!$E$7:$E$22,$A18)</f>
        <v>11</v>
      </c>
      <c r="D18" s="12" t="n">
        <f aca="false">MIN(IF(COUNTIF('PN 16'!$E$7:$E$291,$A18)&gt;0,_xlfn.MINIFS('PN 16'!$K$7:$K$291,'PN 16'!$E$7:$E$291,$A18),1E+099),IF(COUNTIF('PN 10'!$E$7:$E$22,$A18)&gt;0,_xlfn.MINIFS('PN 10'!$K$7:$K$22,'PN 10'!$E$7:$E$22,$A18),1E+099))</f>
        <v>7.50559612</v>
      </c>
      <c r="E18" s="12" t="n">
        <f aca="false">MAX(IF(COUNTIF('PN 16'!$E$7:$E$291,$A18)&gt;0,_xlfn.MAXIFS('PN 16'!$K$7:$K$291,'PN 16'!$E$7:$E$291,$A18),0),IF(COUNTIF('PN 10'!$E$7:$E$22,$A18)&gt;0,_xlfn.MAXIFS('PN 10'!$K$7:$K$22,'PN 10'!$E$7:$E$22,$A18),0))</f>
        <v>484.6071875</v>
      </c>
      <c r="F18" s="12" t="n">
        <f aca="false">(SUMIF('PN 16'!$E$7:$E$291,$A18,'PN 16'!$L$7:$L$291)+SUMIF('PN 10'!$E$7:$E$22,$A18,'PN 10'!$L$7:$L$22))/C18</f>
        <v>530.784146499558</v>
      </c>
      <c r="G18" s="13" t="s">
        <v>34</v>
      </c>
      <c r="H18" s="13"/>
    </row>
    <row r="19" customFormat="false" ht="18" hidden="false" customHeight="true" outlineLevel="0" collapsed="false">
      <c r="A19" s="10" t="s">
        <v>35</v>
      </c>
      <c r="B19" s="11" t="s">
        <v>13</v>
      </c>
      <c r="C19" s="11" t="n">
        <f aca="false">COUNTIF('PN 16'!$E$7:$E$291,$A19)+COUNTIF('PN 10'!$E$7:$E$22,$A19)</f>
        <v>21</v>
      </c>
      <c r="D19" s="12" t="n">
        <f aca="false">MIN(IF(COUNTIF('PN 16'!$E$7:$E$291,$A19)&gt;0,_xlfn.MINIFS('PN 16'!$K$7:$K$291,'PN 16'!$E$7:$E$291,$A19),1E+099),IF(COUNTIF('PN 10'!$E$7:$E$22,$A19)&gt;0,_xlfn.MINIFS('PN 10'!$K$7:$K$22,'PN 10'!$E$7:$E$22,$A19),1E+099))</f>
        <v>8.3865883475</v>
      </c>
      <c r="E19" s="12" t="n">
        <f aca="false">MAX(IF(COUNTIF('PN 16'!$E$7:$E$291,$A19)&gt;0,_xlfn.MAXIFS('PN 16'!$K$7:$K$291,'PN 16'!$E$7:$E$291,$A19),0),IF(COUNTIF('PN 10'!$E$7:$E$22,$A19)&gt;0,_xlfn.MAXIFS('PN 10'!$K$7:$K$22,'PN 10'!$E$7:$E$22,$A19),0))</f>
        <v>472.64566375</v>
      </c>
      <c r="F19" s="12" t="n">
        <f aca="false">(SUMIF('PN 16'!$E$7:$E$291,$A19,'PN 16'!$L$7:$L$291)+SUMIF('PN 10'!$E$7:$E$22,$A19,'PN 10'!$L$7:$L$22))/C19</f>
        <v>408.551368387887</v>
      </c>
      <c r="G19" s="13" t="s">
        <v>36</v>
      </c>
      <c r="H19" s="13"/>
    </row>
    <row r="20" customFormat="false" ht="18" hidden="false" customHeight="true" outlineLevel="0" collapsed="false">
      <c r="A20" s="10" t="s">
        <v>37</v>
      </c>
      <c r="B20" s="11" t="s">
        <v>13</v>
      </c>
      <c r="C20" s="11" t="n">
        <f aca="false">COUNTIF('PN 16'!$E$7:$E$291,$A20)+COUNTIF('PN 10'!$E$7:$E$22,$A20)</f>
        <v>34</v>
      </c>
      <c r="D20" s="12" t="n">
        <f aca="false">MIN(IF(COUNTIF('PN 16'!$E$7:$E$291,$A20)&gt;0,_xlfn.MINIFS('PN 16'!$K$7:$K$291,'PN 16'!$E$7:$E$291,$A20),1E+099),IF(COUNTIF('PN 10'!$E$7:$E$22,$A20)&gt;0,_xlfn.MINIFS('PN 10'!$K$7:$K$22,'PN 10'!$E$7:$E$22,$A20),1E+099))</f>
        <v>6.521630775</v>
      </c>
      <c r="E20" s="12" t="n">
        <f aca="false">MAX(IF(COUNTIF('PN 16'!$E$7:$E$291,$A20)&gt;0,_xlfn.MAXIFS('PN 16'!$K$7:$K$291,'PN 16'!$E$7:$E$291,$A20),0),IF(COUNTIF('PN 10'!$E$7:$E$22,$A20)&gt;0,_xlfn.MAXIFS('PN 10'!$K$7:$K$22,'PN 10'!$E$7:$E$22,$A20),0))</f>
        <v>378.18272125</v>
      </c>
      <c r="F20" s="12" t="n">
        <f aca="false">(SUMIF('PN 16'!$E$7:$E$291,$A20,'PN 16'!$L$7:$L$291)+SUMIF('PN 10'!$E$7:$E$22,$A20,'PN 10'!$L$7:$L$22))/C20</f>
        <v>281.518295463164</v>
      </c>
      <c r="G20" s="13" t="s">
        <v>38</v>
      </c>
      <c r="H20" s="13" t="s">
        <v>15</v>
      </c>
    </row>
    <row r="21" customFormat="false" ht="18" hidden="false" customHeight="true" outlineLevel="0" collapsed="false">
      <c r="A21" s="10" t="s">
        <v>39</v>
      </c>
      <c r="B21" s="11" t="s">
        <v>13</v>
      </c>
      <c r="C21" s="11" t="n">
        <f aca="false">COUNTIF('PN 16'!$E$7:$E$291,$A21)+COUNTIF('PN 10'!$E$7:$E$22,$A21)</f>
        <v>33</v>
      </c>
      <c r="D21" s="12" t="n">
        <f aca="false">MIN(IF(COUNTIF('PN 16'!$E$7:$E$291,$A21)&gt;0,_xlfn.MINIFS('PN 16'!$K$7:$K$291,'PN 16'!$E$7:$E$291,$A21),1E+099),IF(COUNTIF('PN 10'!$E$7:$E$22,$A21)&gt;0,_xlfn.MINIFS('PN 10'!$K$7:$K$22,'PN 10'!$E$7:$E$22,$A21),1E+099))</f>
        <v>6.1669455925</v>
      </c>
      <c r="E21" s="12" t="n">
        <f aca="false">MAX(IF(COUNTIF('PN 16'!$E$7:$E$291,$A21)&gt;0,_xlfn.MAXIFS('PN 16'!$K$7:$K$291,'PN 16'!$E$7:$E$291,$A21),0),IF(COUNTIF('PN 10'!$E$7:$E$22,$A21)&gt;0,_xlfn.MAXIFS('PN 10'!$K$7:$K$22,'PN 10'!$E$7:$E$22,$A21),0))</f>
        <v>392.8864125</v>
      </c>
      <c r="F21" s="12" t="n">
        <f aca="false">(SUMIF('PN 16'!$E$7:$E$291,$A21,'PN 16'!$L$7:$L$291)+SUMIF('PN 10'!$E$7:$E$22,$A21,'PN 10'!$L$7:$L$22))/C21</f>
        <v>367.762142573698</v>
      </c>
      <c r="G21" s="13" t="s">
        <v>38</v>
      </c>
      <c r="H21" s="13"/>
    </row>
    <row r="22" customFormat="false" ht="15" hidden="false" customHeight="false" outlineLevel="0" collapsed="false">
      <c r="A22" s="14" t="s">
        <v>40</v>
      </c>
      <c r="B22" s="15"/>
      <c r="C22" s="16" t="n">
        <f aca="false">SUM(C7:C21)</f>
        <v>301</v>
      </c>
      <c r="D22" s="15"/>
      <c r="E22" s="15"/>
      <c r="F22" s="15"/>
      <c r="G22" s="15"/>
      <c r="H22" s="15"/>
    </row>
    <row r="24" customFormat="false" ht="15" hidden="false" customHeight="false" outlineLevel="0" collapsed="false">
      <c r="A24" s="17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2"/>
    <col collapsed="false" customWidth="true" hidden="false" outlineLevel="0" max="3" min="3" style="0" width="60"/>
    <col collapsed="false" customWidth="true" hidden="false" outlineLevel="0" max="6" min="4" style="0" width="4"/>
  </cols>
  <sheetData>
    <row r="1" customFormat="false" ht="21.75" hidden="false" customHeight="true" outlineLevel="0" collapsed="false">
      <c r="A1" s="1"/>
      <c r="B1" s="1"/>
      <c r="C1" s="1"/>
      <c r="D1" s="2" t="s">
        <v>0</v>
      </c>
      <c r="E1" s="4" t="s">
        <v>1</v>
      </c>
      <c r="F1" s="5"/>
    </row>
    <row r="2" customFormat="false" ht="21.75" hidden="false" customHeight="true" outlineLevel="0" collapsed="false">
      <c r="A2" s="1"/>
      <c r="B2" s="1"/>
      <c r="C2" s="1"/>
      <c r="D2" s="3"/>
      <c r="E2" s="5"/>
      <c r="F2" s="5"/>
    </row>
    <row r="3" customFormat="false" ht="19.5" hidden="false" customHeight="true" outlineLevel="0" collapsed="false">
      <c r="A3" s="6" t="s">
        <v>42</v>
      </c>
      <c r="B3" s="7"/>
      <c r="C3" s="7"/>
      <c r="D3" s="7"/>
      <c r="E3" s="7"/>
      <c r="F3" s="7"/>
    </row>
    <row r="4" customFormat="false" ht="15" hidden="false" customHeight="true" outlineLevel="0" collapsed="false">
      <c r="A4" s="8" t="s">
        <v>3</v>
      </c>
      <c r="B4" s="7"/>
      <c r="C4" s="7"/>
      <c r="D4" s="7"/>
      <c r="E4" s="7"/>
      <c r="F4" s="7"/>
    </row>
    <row r="6" customFormat="false" ht="21.75" hidden="false" customHeight="true" outlineLevel="0" collapsed="false">
      <c r="A6" s="16" t="s">
        <v>43</v>
      </c>
      <c r="B6" s="16" t="s">
        <v>44</v>
      </c>
      <c r="C6" s="16" t="s">
        <v>45</v>
      </c>
    </row>
    <row r="7" customFormat="false" ht="18" hidden="false" customHeight="true" outlineLevel="0" collapsed="false">
      <c r="A7" s="18" t="s">
        <v>46</v>
      </c>
      <c r="B7" s="19" t="n">
        <v>1.09</v>
      </c>
      <c r="C7" s="20" t="s">
        <v>47</v>
      </c>
    </row>
    <row r="8" customFormat="false" ht="18" hidden="false" customHeight="true" outlineLevel="0" collapsed="false">
      <c r="A8" s="18" t="s">
        <v>48</v>
      </c>
      <c r="B8" s="21" t="n">
        <v>0.04</v>
      </c>
      <c r="C8" s="20" t="s">
        <v>49</v>
      </c>
    </row>
    <row r="9" customFormat="false" ht="18" hidden="false" customHeight="true" outlineLevel="0" collapsed="false">
      <c r="A9" s="18" t="s">
        <v>50</v>
      </c>
      <c r="B9" s="21" t="n">
        <v>0.0165</v>
      </c>
      <c r="C9" s="20" t="s">
        <v>51</v>
      </c>
    </row>
    <row r="10" customFormat="false" ht="18" hidden="false" customHeight="true" outlineLevel="0" collapsed="false">
      <c r="A10" s="18" t="s">
        <v>52</v>
      </c>
      <c r="B10" s="21" t="n">
        <v>0.076</v>
      </c>
      <c r="C10" s="20" t="s">
        <v>51</v>
      </c>
    </row>
    <row r="11" customFormat="false" ht="18" hidden="false" customHeight="true" outlineLevel="0" collapsed="false">
      <c r="A11" s="18" t="s">
        <v>53</v>
      </c>
      <c r="B11" s="21" t="n">
        <v>0.26</v>
      </c>
      <c r="C11" s="20" t="s">
        <v>54</v>
      </c>
    </row>
    <row r="12" customFormat="false" ht="18" hidden="false" customHeight="true" outlineLevel="0" collapsed="false">
      <c r="A12" s="18" t="s">
        <v>55</v>
      </c>
      <c r="B12" s="21" t="n">
        <v>0.21</v>
      </c>
      <c r="C12" s="20" t="s">
        <v>56</v>
      </c>
    </row>
    <row r="13" customFormat="false" ht="18" hidden="false" customHeight="true" outlineLevel="0" collapsed="false">
      <c r="A13" s="18" t="s">
        <v>57</v>
      </c>
      <c r="B13" s="21" t="n">
        <v>0.18</v>
      </c>
      <c r="C13" s="20" t="s">
        <v>58</v>
      </c>
    </row>
    <row r="14" customFormat="false" ht="18" hidden="false" customHeight="true" outlineLevel="0" collapsed="false">
      <c r="A14" s="18" t="s">
        <v>59</v>
      </c>
      <c r="B14" s="21" t="n">
        <v>0.12</v>
      </c>
      <c r="C14" s="20" t="s">
        <v>60</v>
      </c>
    </row>
    <row r="15" customFormat="false" ht="18" hidden="false" customHeight="true" outlineLevel="0" collapsed="false">
      <c r="A15" s="18" t="s">
        <v>61</v>
      </c>
      <c r="B15" s="21" t="n">
        <v>0.07</v>
      </c>
      <c r="C15" s="20" t="s">
        <v>62</v>
      </c>
    </row>
    <row r="17" customFormat="false" ht="15" hidden="false" customHeight="false" outlineLevel="0" collapsed="false">
      <c r="A17" s="22" t="s">
        <v>63</v>
      </c>
    </row>
    <row r="18" customFormat="false" ht="15" hidden="false" customHeight="false" outlineLevel="0" collapsed="false">
      <c r="A18" s="23" t="s">
        <v>64</v>
      </c>
    </row>
    <row r="19" customFormat="false" ht="15" hidden="false" customHeight="false" outlineLevel="0" collapsed="false">
      <c r="A19" s="23" t="s">
        <v>65</v>
      </c>
    </row>
    <row r="20" customFormat="false" ht="15" hidden="false" customHeight="false" outlineLevel="0" collapsed="false">
      <c r="A20" s="23" t="s">
        <v>66</v>
      </c>
    </row>
    <row r="22" customFormat="false" ht="15" hidden="false" customHeight="false" outlineLevel="0" collapsed="false">
      <c r="A22" s="17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34"/>
    <col collapsed="false" customWidth="true" hidden="false" outlineLevel="0" max="4" min="4" style="0" width="52"/>
    <col collapsed="false" customWidth="true" hidden="false" outlineLevel="0" max="5" min="5" style="0" width="22"/>
    <col collapsed="false" customWidth="true" hidden="false" outlineLevel="0" max="6" min="6" style="0" width="15"/>
    <col collapsed="false" customWidth="true" hidden="false" outlineLevel="0" max="7" min="7" style="0" width="10"/>
    <col collapsed="false" customWidth="true" hidden="false" outlineLevel="0" max="8" min="8" style="0" width="9"/>
    <col collapsed="false" customWidth="true" hidden="false" outlineLevel="0" max="9" min="9" style="0" width="14"/>
    <col collapsed="false" customWidth="true" hidden="false" outlineLevel="0" max="10" min="10" style="0" width="13"/>
    <col collapsed="false" customWidth="true" hidden="false" outlineLevel="0" max="11" min="11" style="0" width="14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5"/>
    <col collapsed="false" customWidth="true" hidden="false" outlineLevel="0" max="15" min="15" style="0" width="24"/>
  </cols>
  <sheetData>
    <row r="1" customFormat="false" ht="21.75" hidden="false" customHeight="true" outlineLevel="0" collapsed="false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4" t="s">
        <v>1</v>
      </c>
      <c r="O1" s="5"/>
    </row>
    <row r="2" customFormat="false" ht="21.75" hidden="false" customHeight="true" outlineLevel="0" collapsed="false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5"/>
    </row>
    <row r="3" customFormat="false" ht="19.5" hidden="false" customHeight="true" outlineLevel="0" collapsed="false">
      <c r="A3" s="6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5" hidden="false" customHeight="true" outlineLevel="0" collapsed="false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customFormat="false" ht="33.75" hidden="false" customHeight="true" outlineLevel="0" collapsed="false">
      <c r="A6" s="9" t="s">
        <v>68</v>
      </c>
      <c r="B6" s="9" t="s">
        <v>69</v>
      </c>
      <c r="C6" s="9" t="s">
        <v>70</v>
      </c>
      <c r="D6" s="9" t="s">
        <v>71</v>
      </c>
      <c r="E6" s="9" t="s">
        <v>4</v>
      </c>
      <c r="F6" s="9" t="s">
        <v>72</v>
      </c>
      <c r="G6" s="9" t="s">
        <v>73</v>
      </c>
      <c r="H6" s="9" t="s">
        <v>74</v>
      </c>
      <c r="I6" s="9" t="s">
        <v>75</v>
      </c>
      <c r="J6" s="24" t="s">
        <v>76</v>
      </c>
      <c r="K6" s="24" t="s">
        <v>77</v>
      </c>
      <c r="L6" s="25" t="s">
        <v>78</v>
      </c>
      <c r="M6" s="25" t="s">
        <v>79</v>
      </c>
      <c r="N6" s="25" t="s">
        <v>80</v>
      </c>
      <c r="O6" s="9" t="s">
        <v>11</v>
      </c>
    </row>
    <row r="7" customFormat="false" ht="18" hidden="false" customHeight="true" outlineLevel="0" collapsed="false">
      <c r="A7" s="11" t="n">
        <v>1</v>
      </c>
      <c r="B7" s="11" t="s">
        <v>81</v>
      </c>
      <c r="C7" s="13" t="s">
        <v>82</v>
      </c>
      <c r="D7" s="13" t="s">
        <v>83</v>
      </c>
      <c r="E7" s="13" t="s">
        <v>16</v>
      </c>
      <c r="F7" s="11" t="s">
        <v>84</v>
      </c>
      <c r="G7" s="11" t="s">
        <v>24</v>
      </c>
      <c r="H7" s="11" t="n">
        <v>800</v>
      </c>
      <c r="I7" s="12" t="n">
        <v>2.6862</v>
      </c>
      <c r="J7" s="12" t="n">
        <f aca="false">I7*PARÂMETROS!$B$7</f>
        <v>2.927958</v>
      </c>
      <c r="K7" s="26" t="n">
        <f aca="false">J7*(1-PARÂMETROS!$B$8-PARÂMETROS!$B$9-PARÂMETROS!$B$10)</f>
        <v>2.540003565</v>
      </c>
      <c r="L7" s="26" t="n">
        <f aca="false">K7/(1-PARÂMETROS!$B$13-PARÂMETROS!$B$9-PARÂMETROS!$B$10-PARÂMETROS!$B$11-PARÂMETROS!$B$12)</f>
        <v>9.8640915145631</v>
      </c>
      <c r="M7" s="26" t="n">
        <f aca="false">K7/(1-PARÂMETROS!$B$14-PARÂMETROS!$B$9-PARÂMETROS!$B$10-PARÂMETROS!$B$11-PARÂMETROS!$B$12)</f>
        <v>8.00001122834646</v>
      </c>
      <c r="N7" s="26" t="n">
        <f aca="false">K7/(1-PARÂMETROS!$B$15-PARÂMETROS!$B$9-PARÂMETROS!$B$10-PARÂMETROS!$B$11-PARÂMETROS!$B$12)</f>
        <v>6.91157432653061</v>
      </c>
      <c r="O7" s="13"/>
    </row>
    <row r="8" customFormat="false" ht="18" hidden="false" customHeight="true" outlineLevel="0" collapsed="false">
      <c r="A8" s="11" t="n">
        <v>2</v>
      </c>
      <c r="B8" s="11" t="s">
        <v>85</v>
      </c>
      <c r="C8" s="13" t="s">
        <v>86</v>
      </c>
      <c r="D8" s="13" t="s">
        <v>87</v>
      </c>
      <c r="E8" s="13" t="s">
        <v>16</v>
      </c>
      <c r="F8" s="11" t="s">
        <v>88</v>
      </c>
      <c r="G8" s="11" t="s">
        <v>24</v>
      </c>
      <c r="H8" s="11" t="n">
        <v>700</v>
      </c>
      <c r="I8" s="12" t="n">
        <v>2.6862</v>
      </c>
      <c r="J8" s="12" t="n">
        <f aca="false">I8*PARÂMETROS!$B$7</f>
        <v>2.927958</v>
      </c>
      <c r="K8" s="26" t="n">
        <f aca="false">J8*(1-PARÂMETROS!$B$8-PARÂMETROS!$B$9-PARÂMETROS!$B$10)</f>
        <v>2.540003565</v>
      </c>
      <c r="L8" s="26" t="n">
        <f aca="false">K8/(1-PARÂMETROS!$B$13-PARÂMETROS!$B$9-PARÂMETROS!$B$10-PARÂMETROS!$B$11-PARÂMETROS!$B$12)</f>
        <v>9.8640915145631</v>
      </c>
      <c r="M8" s="26" t="n">
        <f aca="false">K8/(1-PARÂMETROS!$B$14-PARÂMETROS!$B$9-PARÂMETROS!$B$10-PARÂMETROS!$B$11-PARÂMETROS!$B$12)</f>
        <v>8.00001122834646</v>
      </c>
      <c r="N8" s="26" t="n">
        <f aca="false">K8/(1-PARÂMETROS!$B$15-PARÂMETROS!$B$9-PARÂMETROS!$B$10-PARÂMETROS!$B$11-PARÂMETROS!$B$12)</f>
        <v>6.91157432653061</v>
      </c>
      <c r="O8" s="13"/>
    </row>
    <row r="9" customFormat="false" ht="18" hidden="false" customHeight="true" outlineLevel="0" collapsed="false">
      <c r="A9" s="11" t="n">
        <v>3</v>
      </c>
      <c r="B9" s="11" t="s">
        <v>89</v>
      </c>
      <c r="C9" s="13" t="s">
        <v>90</v>
      </c>
      <c r="D9" s="13" t="s">
        <v>91</v>
      </c>
      <c r="E9" s="13" t="s">
        <v>16</v>
      </c>
      <c r="F9" s="11" t="s">
        <v>92</v>
      </c>
      <c r="G9" s="11" t="s">
        <v>24</v>
      </c>
      <c r="H9" s="11" t="n">
        <v>550</v>
      </c>
      <c r="I9" s="12" t="n">
        <v>3.5453</v>
      </c>
      <c r="J9" s="12" t="n">
        <f aca="false">I9*PARÂMETROS!$B$7</f>
        <v>3.864377</v>
      </c>
      <c r="K9" s="26" t="n">
        <f aca="false">J9*(1-PARÂMETROS!$B$8-PARÂMETROS!$B$9-PARÂMETROS!$B$10)</f>
        <v>3.3523470475</v>
      </c>
      <c r="L9" s="26" t="n">
        <f aca="false">K9/(1-PARÂMETROS!$B$13-PARÂMETROS!$B$9-PARÂMETROS!$B$10-PARÂMETROS!$B$11-PARÂMETROS!$B$12)</f>
        <v>13.0188234854369</v>
      </c>
      <c r="M9" s="26" t="n">
        <f aca="false">K9/(1-PARÂMETROS!$B$14-PARÂMETROS!$B$9-PARÂMETROS!$B$10-PARÂMETROS!$B$11-PARÂMETROS!$B$12)</f>
        <v>10.5585733779528</v>
      </c>
      <c r="N9" s="26" t="n">
        <f aca="false">K9/(1-PARÂMETROS!$B$15-PARÂMETROS!$B$9-PARÂMETROS!$B$10-PARÂMETROS!$B$11-PARÂMETROS!$B$12)</f>
        <v>9.12203278231293</v>
      </c>
      <c r="O9" s="13"/>
    </row>
    <row r="10" customFormat="false" ht="18" hidden="false" customHeight="true" outlineLevel="0" collapsed="false">
      <c r="A10" s="11" t="n">
        <v>4</v>
      </c>
      <c r="B10" s="11" t="s">
        <v>93</v>
      </c>
      <c r="C10" s="13" t="s">
        <v>94</v>
      </c>
      <c r="D10" s="13" t="s">
        <v>95</v>
      </c>
      <c r="E10" s="13" t="s">
        <v>16</v>
      </c>
      <c r="F10" s="11" t="s">
        <v>96</v>
      </c>
      <c r="G10" s="11" t="s">
        <v>24</v>
      </c>
      <c r="H10" s="11" t="n">
        <v>500</v>
      </c>
      <c r="I10" s="12" t="n">
        <v>3.5453</v>
      </c>
      <c r="J10" s="12" t="n">
        <f aca="false">I10*PARÂMETROS!$B$7</f>
        <v>3.864377</v>
      </c>
      <c r="K10" s="26" t="n">
        <f aca="false">J10*(1-PARÂMETROS!$B$8-PARÂMETROS!$B$9-PARÂMETROS!$B$10)</f>
        <v>3.3523470475</v>
      </c>
      <c r="L10" s="26" t="n">
        <f aca="false">K10/(1-PARÂMETROS!$B$13-PARÂMETROS!$B$9-PARÂMETROS!$B$10-PARÂMETROS!$B$11-PARÂMETROS!$B$12)</f>
        <v>13.0188234854369</v>
      </c>
      <c r="M10" s="26" t="n">
        <f aca="false">K10/(1-PARÂMETROS!$B$14-PARÂMETROS!$B$9-PARÂMETROS!$B$10-PARÂMETROS!$B$11-PARÂMETROS!$B$12)</f>
        <v>10.5585733779528</v>
      </c>
      <c r="N10" s="26" t="n">
        <f aca="false">K10/(1-PARÂMETROS!$B$15-PARÂMETROS!$B$9-PARÂMETROS!$B$10-PARÂMETROS!$B$11-PARÂMETROS!$B$12)</f>
        <v>9.12203278231293</v>
      </c>
      <c r="O10" s="13"/>
    </row>
    <row r="11" customFormat="false" ht="18" hidden="false" customHeight="true" outlineLevel="0" collapsed="false">
      <c r="A11" s="11" t="n">
        <v>5</v>
      </c>
      <c r="B11" s="11" t="s">
        <v>97</v>
      </c>
      <c r="C11" s="13" t="s">
        <v>98</v>
      </c>
      <c r="D11" s="13" t="s">
        <v>99</v>
      </c>
      <c r="E11" s="13" t="s">
        <v>16</v>
      </c>
      <c r="F11" s="11" t="s">
        <v>100</v>
      </c>
      <c r="G11" s="11" t="s">
        <v>24</v>
      </c>
      <c r="H11" s="11" t="n">
        <v>450</v>
      </c>
      <c r="I11" s="12" t="n">
        <v>3.5453</v>
      </c>
      <c r="J11" s="12" t="n">
        <f aca="false">I11*PARÂMETROS!$B$7</f>
        <v>3.864377</v>
      </c>
      <c r="K11" s="26" t="n">
        <f aca="false">J11*(1-PARÂMETROS!$B$8-PARÂMETROS!$B$9-PARÂMETROS!$B$10)</f>
        <v>3.3523470475</v>
      </c>
      <c r="L11" s="26" t="n">
        <f aca="false">K11/(1-PARÂMETROS!$B$13-PARÂMETROS!$B$9-PARÂMETROS!$B$10-PARÂMETROS!$B$11-PARÂMETROS!$B$12)</f>
        <v>13.0188234854369</v>
      </c>
      <c r="M11" s="26" t="n">
        <f aca="false">K11/(1-PARÂMETROS!$B$14-PARÂMETROS!$B$9-PARÂMETROS!$B$10-PARÂMETROS!$B$11-PARÂMETROS!$B$12)</f>
        <v>10.5585733779528</v>
      </c>
      <c r="N11" s="26" t="n">
        <f aca="false">K11/(1-PARÂMETROS!$B$15-PARÂMETROS!$B$9-PARÂMETROS!$B$10-PARÂMETROS!$B$11-PARÂMETROS!$B$12)</f>
        <v>9.12203278231293</v>
      </c>
      <c r="O11" s="13"/>
    </row>
    <row r="12" customFormat="false" ht="18" hidden="false" customHeight="true" outlineLevel="0" collapsed="false">
      <c r="A12" s="11" t="n">
        <v>6</v>
      </c>
      <c r="B12" s="11" t="s">
        <v>101</v>
      </c>
      <c r="C12" s="13" t="s">
        <v>102</v>
      </c>
      <c r="D12" s="13" t="s">
        <v>103</v>
      </c>
      <c r="E12" s="13" t="s">
        <v>16</v>
      </c>
      <c r="F12" s="11" t="s">
        <v>104</v>
      </c>
      <c r="G12" s="11" t="s">
        <v>24</v>
      </c>
      <c r="H12" s="11" t="n">
        <v>300</v>
      </c>
      <c r="I12" s="12" t="n">
        <v>5.0336</v>
      </c>
      <c r="J12" s="12" t="n">
        <f aca="false">I12*PARÂMETROS!$B$7</f>
        <v>5.486624</v>
      </c>
      <c r="K12" s="26" t="n">
        <f aca="false">J12*(1-PARÂMETROS!$B$8-PARÂMETROS!$B$9-PARÂMETROS!$B$10)</f>
        <v>4.75964632</v>
      </c>
      <c r="L12" s="26" t="n">
        <f aca="false">K12/(1-PARÂMETROS!$B$13-PARÂMETROS!$B$9-PARÂMETROS!$B$10-PARÂMETROS!$B$11-PARÂMETROS!$B$12)</f>
        <v>18.4840633786408</v>
      </c>
      <c r="M12" s="26" t="n">
        <f aca="false">K12/(1-PARÂMETROS!$B$14-PARÂMETROS!$B$9-PARÂMETROS!$B$10-PARÂMETROS!$B$11-PARÂMETROS!$B$12)</f>
        <v>14.9910120314961</v>
      </c>
      <c r="N12" s="26" t="n">
        <f aca="false">K12/(1-PARÂMETROS!$B$15-PARÂMETROS!$B$9-PARÂMETROS!$B$10-PARÂMETROS!$B$11-PARÂMETROS!$B$12)</f>
        <v>12.9514185578231</v>
      </c>
      <c r="O12" s="13"/>
    </row>
    <row r="13" customFormat="false" ht="18" hidden="false" customHeight="true" outlineLevel="0" collapsed="false">
      <c r="A13" s="11" t="n">
        <v>7</v>
      </c>
      <c r="B13" s="11" t="s">
        <v>105</v>
      </c>
      <c r="C13" s="13" t="s">
        <v>106</v>
      </c>
      <c r="D13" s="13" t="s">
        <v>107</v>
      </c>
      <c r="E13" s="13" t="s">
        <v>16</v>
      </c>
      <c r="F13" s="11" t="s">
        <v>108</v>
      </c>
      <c r="G13" s="11" t="s">
        <v>24</v>
      </c>
      <c r="H13" s="11" t="n">
        <v>300</v>
      </c>
      <c r="I13" s="12" t="n">
        <v>5.0336</v>
      </c>
      <c r="J13" s="12" t="n">
        <f aca="false">I13*PARÂMETROS!$B$7</f>
        <v>5.486624</v>
      </c>
      <c r="K13" s="26" t="n">
        <f aca="false">J13*(1-PARÂMETROS!$B$8-PARÂMETROS!$B$9-PARÂMETROS!$B$10)</f>
        <v>4.75964632</v>
      </c>
      <c r="L13" s="26" t="n">
        <f aca="false">K13/(1-PARÂMETROS!$B$13-PARÂMETROS!$B$9-PARÂMETROS!$B$10-PARÂMETROS!$B$11-PARÂMETROS!$B$12)</f>
        <v>18.4840633786408</v>
      </c>
      <c r="M13" s="26" t="n">
        <f aca="false">K13/(1-PARÂMETROS!$B$14-PARÂMETROS!$B$9-PARÂMETROS!$B$10-PARÂMETROS!$B$11-PARÂMETROS!$B$12)</f>
        <v>14.9910120314961</v>
      </c>
      <c r="N13" s="26" t="n">
        <f aca="false">K13/(1-PARÂMETROS!$B$15-PARÂMETROS!$B$9-PARÂMETROS!$B$10-PARÂMETROS!$B$11-PARÂMETROS!$B$12)</f>
        <v>12.9514185578231</v>
      </c>
      <c r="O13" s="13"/>
    </row>
    <row r="14" customFormat="false" ht="18" hidden="false" customHeight="true" outlineLevel="0" collapsed="false">
      <c r="A14" s="11" t="n">
        <v>8</v>
      </c>
      <c r="B14" s="11" t="s">
        <v>109</v>
      </c>
      <c r="C14" s="13" t="s">
        <v>110</v>
      </c>
      <c r="D14" s="13" t="s">
        <v>111</v>
      </c>
      <c r="E14" s="13" t="s">
        <v>16</v>
      </c>
      <c r="F14" s="11" t="s">
        <v>112</v>
      </c>
      <c r="G14" s="11" t="s">
        <v>24</v>
      </c>
      <c r="H14" s="11" t="n">
        <v>275</v>
      </c>
      <c r="I14" s="12" t="n">
        <v>5.0336</v>
      </c>
      <c r="J14" s="12" t="n">
        <f aca="false">I14*PARÂMETROS!$B$7</f>
        <v>5.486624</v>
      </c>
      <c r="K14" s="26" t="n">
        <f aca="false">J14*(1-PARÂMETROS!$B$8-PARÂMETROS!$B$9-PARÂMETROS!$B$10)</f>
        <v>4.75964632</v>
      </c>
      <c r="L14" s="26" t="n">
        <f aca="false">K14/(1-PARÂMETROS!$B$13-PARÂMETROS!$B$9-PARÂMETROS!$B$10-PARÂMETROS!$B$11-PARÂMETROS!$B$12)</f>
        <v>18.4840633786408</v>
      </c>
      <c r="M14" s="26" t="n">
        <f aca="false">K14/(1-PARÂMETROS!$B$14-PARÂMETROS!$B$9-PARÂMETROS!$B$10-PARÂMETROS!$B$11-PARÂMETROS!$B$12)</f>
        <v>14.9910120314961</v>
      </c>
      <c r="N14" s="26" t="n">
        <f aca="false">K14/(1-PARÂMETROS!$B$15-PARÂMETROS!$B$9-PARÂMETROS!$B$10-PARÂMETROS!$B$11-PARÂMETROS!$B$12)</f>
        <v>12.9514185578231</v>
      </c>
      <c r="O14" s="13"/>
    </row>
    <row r="15" customFormat="false" ht="18" hidden="false" customHeight="true" outlineLevel="0" collapsed="false">
      <c r="A15" s="11" t="n">
        <v>9</v>
      </c>
      <c r="B15" s="11" t="s">
        <v>113</v>
      </c>
      <c r="C15" s="13" t="s">
        <v>114</v>
      </c>
      <c r="D15" s="13" t="s">
        <v>115</v>
      </c>
      <c r="E15" s="13" t="s">
        <v>16</v>
      </c>
      <c r="F15" s="11" t="s">
        <v>116</v>
      </c>
      <c r="G15" s="11" t="s">
        <v>24</v>
      </c>
      <c r="H15" s="11" t="n">
        <v>250</v>
      </c>
      <c r="I15" s="12" t="n">
        <v>5.0336</v>
      </c>
      <c r="J15" s="12" t="n">
        <f aca="false">I15*PARÂMETROS!$B$7</f>
        <v>5.486624</v>
      </c>
      <c r="K15" s="26" t="n">
        <f aca="false">J15*(1-PARÂMETROS!$B$8-PARÂMETROS!$B$9-PARÂMETROS!$B$10)</f>
        <v>4.75964632</v>
      </c>
      <c r="L15" s="26" t="n">
        <f aca="false">K15/(1-PARÂMETROS!$B$13-PARÂMETROS!$B$9-PARÂMETROS!$B$10-PARÂMETROS!$B$11-PARÂMETROS!$B$12)</f>
        <v>18.4840633786408</v>
      </c>
      <c r="M15" s="26" t="n">
        <f aca="false">K15/(1-PARÂMETROS!$B$14-PARÂMETROS!$B$9-PARÂMETROS!$B$10-PARÂMETROS!$B$11-PARÂMETROS!$B$12)</f>
        <v>14.9910120314961</v>
      </c>
      <c r="N15" s="26" t="n">
        <f aca="false">K15/(1-PARÂMETROS!$B$15-PARÂMETROS!$B$9-PARÂMETROS!$B$10-PARÂMETROS!$B$11-PARÂMETROS!$B$12)</f>
        <v>12.9514185578231</v>
      </c>
      <c r="O15" s="13"/>
    </row>
    <row r="16" customFormat="false" ht="18" hidden="false" customHeight="true" outlineLevel="0" collapsed="false">
      <c r="A16" s="11" t="n">
        <v>10</v>
      </c>
      <c r="B16" s="11" t="s">
        <v>117</v>
      </c>
      <c r="C16" s="13" t="s">
        <v>118</v>
      </c>
      <c r="D16" s="13" t="s">
        <v>119</v>
      </c>
      <c r="E16" s="13" t="s">
        <v>16</v>
      </c>
      <c r="F16" s="11" t="s">
        <v>120</v>
      </c>
      <c r="G16" s="11" t="s">
        <v>24</v>
      </c>
      <c r="H16" s="11" t="n">
        <v>150</v>
      </c>
      <c r="I16" s="12" t="n">
        <v>7.2963</v>
      </c>
      <c r="J16" s="12" t="n">
        <f aca="false">I16*PARÂMETROS!$B$7</f>
        <v>7.952967</v>
      </c>
      <c r="K16" s="26" t="n">
        <f aca="false">J16*(1-PARÂMETROS!$B$8-PARÂMETROS!$B$9-PARÂMETROS!$B$10)</f>
        <v>6.8991988725</v>
      </c>
      <c r="L16" s="26" t="n">
        <f aca="false">K16/(1-PARÂMETROS!$B$13-PARÂMETROS!$B$9-PARÂMETROS!$B$10-PARÂMETROS!$B$11-PARÂMETROS!$B$12)</f>
        <v>26.7930053300971</v>
      </c>
      <c r="M16" s="26" t="n">
        <f aca="false">K16/(1-PARÂMETROS!$B$14-PARÂMETROS!$B$9-PARÂMETROS!$B$10-PARÂMETROS!$B$11-PARÂMETROS!$B$12)</f>
        <v>21.7297602283465</v>
      </c>
      <c r="N16" s="26" t="n">
        <f aca="false">K16/(1-PARÂMETROS!$B$15-PARÂMETROS!$B$9-PARÂMETROS!$B$10-PARÂMETROS!$B$11-PARÂMETROS!$B$12)</f>
        <v>18.7733302653061</v>
      </c>
      <c r="O16" s="13"/>
    </row>
    <row r="17" customFormat="false" ht="18" hidden="false" customHeight="true" outlineLevel="0" collapsed="false">
      <c r="A17" s="11" t="n">
        <v>11</v>
      </c>
      <c r="B17" s="11" t="s">
        <v>121</v>
      </c>
      <c r="C17" s="13" t="s">
        <v>122</v>
      </c>
      <c r="D17" s="13" t="s">
        <v>123</v>
      </c>
      <c r="E17" s="13" t="s">
        <v>16</v>
      </c>
      <c r="F17" s="11" t="s">
        <v>124</v>
      </c>
      <c r="G17" s="11" t="s">
        <v>24</v>
      </c>
      <c r="H17" s="11" t="n">
        <v>150</v>
      </c>
      <c r="I17" s="12" t="n">
        <v>7.2963</v>
      </c>
      <c r="J17" s="12" t="n">
        <f aca="false">I17*PARÂMETROS!$B$7</f>
        <v>7.952967</v>
      </c>
      <c r="K17" s="26" t="n">
        <f aca="false">J17*(1-PARÂMETROS!$B$8-PARÂMETROS!$B$9-PARÂMETROS!$B$10)</f>
        <v>6.8991988725</v>
      </c>
      <c r="L17" s="26" t="n">
        <f aca="false">K17/(1-PARÂMETROS!$B$13-PARÂMETROS!$B$9-PARÂMETROS!$B$10-PARÂMETROS!$B$11-PARÂMETROS!$B$12)</f>
        <v>26.7930053300971</v>
      </c>
      <c r="M17" s="26" t="n">
        <f aca="false">K17/(1-PARÂMETROS!$B$14-PARÂMETROS!$B$9-PARÂMETROS!$B$10-PARÂMETROS!$B$11-PARÂMETROS!$B$12)</f>
        <v>21.7297602283465</v>
      </c>
      <c r="N17" s="26" t="n">
        <f aca="false">K17/(1-PARÂMETROS!$B$15-PARÂMETROS!$B$9-PARÂMETROS!$B$10-PARÂMETROS!$B$11-PARÂMETROS!$B$12)</f>
        <v>18.7733302653061</v>
      </c>
      <c r="O17" s="13"/>
    </row>
    <row r="18" customFormat="false" ht="18" hidden="false" customHeight="true" outlineLevel="0" collapsed="false">
      <c r="A18" s="11" t="n">
        <v>12</v>
      </c>
      <c r="B18" s="11" t="s">
        <v>125</v>
      </c>
      <c r="C18" s="13" t="s">
        <v>126</v>
      </c>
      <c r="D18" s="13" t="s">
        <v>127</v>
      </c>
      <c r="E18" s="13" t="s">
        <v>16</v>
      </c>
      <c r="F18" s="11" t="s">
        <v>128</v>
      </c>
      <c r="G18" s="11" t="s">
        <v>24</v>
      </c>
      <c r="H18" s="11" t="n">
        <v>150</v>
      </c>
      <c r="I18" s="12" t="n">
        <v>7.2963</v>
      </c>
      <c r="J18" s="12" t="n">
        <f aca="false">I18*PARÂMETROS!$B$7</f>
        <v>7.952967</v>
      </c>
      <c r="K18" s="26" t="n">
        <f aca="false">J18*(1-PARÂMETROS!$B$8-PARÂMETROS!$B$9-PARÂMETROS!$B$10)</f>
        <v>6.8991988725</v>
      </c>
      <c r="L18" s="26" t="n">
        <f aca="false">K18/(1-PARÂMETROS!$B$13-PARÂMETROS!$B$9-PARÂMETROS!$B$10-PARÂMETROS!$B$11-PARÂMETROS!$B$12)</f>
        <v>26.7930053300971</v>
      </c>
      <c r="M18" s="26" t="n">
        <f aca="false">K18/(1-PARÂMETROS!$B$14-PARÂMETROS!$B$9-PARÂMETROS!$B$10-PARÂMETROS!$B$11-PARÂMETROS!$B$12)</f>
        <v>21.7297602283465</v>
      </c>
      <c r="N18" s="26" t="n">
        <f aca="false">K18/(1-PARÂMETROS!$B$15-PARÂMETROS!$B$9-PARÂMETROS!$B$10-PARÂMETROS!$B$11-PARÂMETROS!$B$12)</f>
        <v>18.7733302653061</v>
      </c>
      <c r="O18" s="13"/>
    </row>
    <row r="19" customFormat="false" ht="18" hidden="false" customHeight="true" outlineLevel="0" collapsed="false">
      <c r="A19" s="11" t="n">
        <v>13</v>
      </c>
      <c r="B19" s="11" t="s">
        <v>129</v>
      </c>
      <c r="C19" s="13" t="s">
        <v>130</v>
      </c>
      <c r="D19" s="13" t="s">
        <v>131</v>
      </c>
      <c r="E19" s="13" t="s">
        <v>16</v>
      </c>
      <c r="F19" s="11" t="s">
        <v>132</v>
      </c>
      <c r="G19" s="11" t="s">
        <v>24</v>
      </c>
      <c r="H19" s="11" t="n">
        <v>90</v>
      </c>
      <c r="I19" s="12" t="n">
        <v>12.3662</v>
      </c>
      <c r="J19" s="12" t="n">
        <f aca="false">I19*PARÂMETROS!$B$7</f>
        <v>13.479158</v>
      </c>
      <c r="K19" s="26" t="n">
        <f aca="false">J19*(1-PARÂMETROS!$B$8-PARÂMETROS!$B$9-PARÂMETROS!$B$10)</f>
        <v>11.693169565</v>
      </c>
      <c r="L19" s="26" t="n">
        <f aca="false">K19/(1-PARÂMETROS!$B$13-PARÂMETROS!$B$9-PARÂMETROS!$B$10-PARÂMETROS!$B$11-PARÂMETROS!$B$12)</f>
        <v>45.4103672427184</v>
      </c>
      <c r="M19" s="26" t="n">
        <f aca="false">K19/(1-PARÂMETROS!$B$14-PARÂMETROS!$B$9-PARÂMETROS!$B$10-PARÂMETROS!$B$11-PARÂMETROS!$B$12)</f>
        <v>36.828880519685</v>
      </c>
      <c r="N19" s="26" t="n">
        <f aca="false">K19/(1-PARÂMETROS!$B$15-PARÂMETROS!$B$9-PARÂMETROS!$B$10-PARÂMETROS!$B$11-PARÂMETROS!$B$12)</f>
        <v>31.8181484761905</v>
      </c>
      <c r="O19" s="13"/>
    </row>
    <row r="20" customFormat="false" ht="18" hidden="false" customHeight="true" outlineLevel="0" collapsed="false">
      <c r="A20" s="11" t="n">
        <v>14</v>
      </c>
      <c r="B20" s="11" t="s">
        <v>133</v>
      </c>
      <c r="C20" s="13" t="s">
        <v>134</v>
      </c>
      <c r="D20" s="13" t="s">
        <v>135</v>
      </c>
      <c r="E20" s="13" t="s">
        <v>16</v>
      </c>
      <c r="F20" s="11" t="s">
        <v>136</v>
      </c>
      <c r="G20" s="11" t="s">
        <v>24</v>
      </c>
      <c r="H20" s="11" t="n">
        <v>90</v>
      </c>
      <c r="I20" s="12" t="n">
        <v>12.3662</v>
      </c>
      <c r="J20" s="12" t="n">
        <f aca="false">I20*PARÂMETROS!$B$7</f>
        <v>13.479158</v>
      </c>
      <c r="K20" s="26" t="n">
        <f aca="false">J20*(1-PARÂMETROS!$B$8-PARÂMETROS!$B$9-PARÂMETROS!$B$10)</f>
        <v>11.693169565</v>
      </c>
      <c r="L20" s="26" t="n">
        <f aca="false">K20/(1-PARÂMETROS!$B$13-PARÂMETROS!$B$9-PARÂMETROS!$B$10-PARÂMETROS!$B$11-PARÂMETROS!$B$12)</f>
        <v>45.4103672427184</v>
      </c>
      <c r="M20" s="26" t="n">
        <f aca="false">K20/(1-PARÂMETROS!$B$14-PARÂMETROS!$B$9-PARÂMETROS!$B$10-PARÂMETROS!$B$11-PARÂMETROS!$B$12)</f>
        <v>36.828880519685</v>
      </c>
      <c r="N20" s="26" t="n">
        <f aca="false">K20/(1-PARÂMETROS!$B$15-PARÂMETROS!$B$9-PARÂMETROS!$B$10-PARÂMETROS!$B$11-PARÂMETROS!$B$12)</f>
        <v>31.8181484761905</v>
      </c>
      <c r="O20" s="13"/>
    </row>
    <row r="21" customFormat="false" ht="18" hidden="false" customHeight="true" outlineLevel="0" collapsed="false">
      <c r="A21" s="11" t="n">
        <v>15</v>
      </c>
      <c r="B21" s="11" t="s">
        <v>137</v>
      </c>
      <c r="C21" s="13" t="s">
        <v>138</v>
      </c>
      <c r="D21" s="13" t="s">
        <v>139</v>
      </c>
      <c r="E21" s="13" t="s">
        <v>16</v>
      </c>
      <c r="F21" s="11" t="s">
        <v>140</v>
      </c>
      <c r="G21" s="11" t="s">
        <v>24</v>
      </c>
      <c r="H21" s="11" t="n">
        <v>90</v>
      </c>
      <c r="I21" s="12" t="n">
        <v>12.3662</v>
      </c>
      <c r="J21" s="12" t="n">
        <f aca="false">I21*PARÂMETROS!$B$7</f>
        <v>13.479158</v>
      </c>
      <c r="K21" s="26" t="n">
        <f aca="false">J21*(1-PARÂMETROS!$B$8-PARÂMETROS!$B$9-PARÂMETROS!$B$10)</f>
        <v>11.693169565</v>
      </c>
      <c r="L21" s="26" t="n">
        <f aca="false">K21/(1-PARÂMETROS!$B$13-PARÂMETROS!$B$9-PARÂMETROS!$B$10-PARÂMETROS!$B$11-PARÂMETROS!$B$12)</f>
        <v>45.4103672427184</v>
      </c>
      <c r="M21" s="26" t="n">
        <f aca="false">K21/(1-PARÂMETROS!$B$14-PARÂMETROS!$B$9-PARÂMETROS!$B$10-PARÂMETROS!$B$11-PARÂMETROS!$B$12)</f>
        <v>36.828880519685</v>
      </c>
      <c r="N21" s="26" t="n">
        <f aca="false">K21/(1-PARÂMETROS!$B$15-PARÂMETROS!$B$9-PARÂMETROS!$B$10-PARÂMETROS!$B$11-PARÂMETROS!$B$12)</f>
        <v>31.8181484761905</v>
      </c>
      <c r="O21" s="13"/>
    </row>
    <row r="22" customFormat="false" ht="18" hidden="false" customHeight="true" outlineLevel="0" collapsed="false">
      <c r="A22" s="11" t="n">
        <v>16</v>
      </c>
      <c r="B22" s="11" t="s">
        <v>141</v>
      </c>
      <c r="C22" s="13" t="s">
        <v>142</v>
      </c>
      <c r="D22" s="13" t="s">
        <v>143</v>
      </c>
      <c r="E22" s="13" t="s">
        <v>16</v>
      </c>
      <c r="F22" s="11" t="s">
        <v>144</v>
      </c>
      <c r="G22" s="11" t="s">
        <v>24</v>
      </c>
      <c r="H22" s="11" t="n">
        <v>60</v>
      </c>
      <c r="I22" s="12" t="n">
        <v>19.0938</v>
      </c>
      <c r="J22" s="12" t="n">
        <f aca="false">I22*PARÂMETROS!$B$7</f>
        <v>20.812242</v>
      </c>
      <c r="K22" s="26" t="n">
        <f aca="false">J22*(1-PARÂMETROS!$B$8-PARÂMETROS!$B$9-PARÂMETROS!$B$10)</f>
        <v>18.054619935</v>
      </c>
      <c r="L22" s="26" t="n">
        <f aca="false">K22/(1-PARÂMETROS!$B$13-PARÂMETROS!$B$9-PARÂMETROS!$B$10-PARÂMETROS!$B$11-PARÂMETROS!$B$12)</f>
        <v>70.1150288737864</v>
      </c>
      <c r="M22" s="26" t="n">
        <f aca="false">K22/(1-PARÂMETROS!$B$14-PARÂMETROS!$B$9-PARÂMETROS!$B$10-PARÂMETROS!$B$11-PARÂMETROS!$B$12)</f>
        <v>56.8649446771654</v>
      </c>
      <c r="N22" s="26" t="n">
        <f aca="false">K22/(1-PARÂMETROS!$B$15-PARÂMETROS!$B$9-PARÂMETROS!$B$10-PARÂMETROS!$B$11-PARÂMETROS!$B$12)</f>
        <v>49.1282175102041</v>
      </c>
      <c r="O22" s="13"/>
    </row>
    <row r="23" customFormat="false" ht="18" hidden="false" customHeight="true" outlineLevel="0" collapsed="false">
      <c r="A23" s="11" t="n">
        <v>17</v>
      </c>
      <c r="B23" s="11" t="s">
        <v>145</v>
      </c>
      <c r="C23" s="13" t="s">
        <v>146</v>
      </c>
      <c r="D23" s="13" t="s">
        <v>147</v>
      </c>
      <c r="E23" s="13" t="s">
        <v>16</v>
      </c>
      <c r="F23" s="11" t="s">
        <v>148</v>
      </c>
      <c r="G23" s="11" t="s">
        <v>24</v>
      </c>
      <c r="H23" s="11" t="n">
        <v>54</v>
      </c>
      <c r="I23" s="12" t="n">
        <v>19.0938</v>
      </c>
      <c r="J23" s="12" t="n">
        <f aca="false">I23*PARÂMETROS!$B$7</f>
        <v>20.812242</v>
      </c>
      <c r="K23" s="26" t="n">
        <f aca="false">J23*(1-PARÂMETROS!$B$8-PARÂMETROS!$B$9-PARÂMETROS!$B$10)</f>
        <v>18.054619935</v>
      </c>
      <c r="L23" s="26" t="n">
        <f aca="false">K23/(1-PARÂMETROS!$B$13-PARÂMETROS!$B$9-PARÂMETROS!$B$10-PARÂMETROS!$B$11-PARÂMETROS!$B$12)</f>
        <v>70.1150288737864</v>
      </c>
      <c r="M23" s="26" t="n">
        <f aca="false">K23/(1-PARÂMETROS!$B$14-PARÂMETROS!$B$9-PARÂMETROS!$B$10-PARÂMETROS!$B$11-PARÂMETROS!$B$12)</f>
        <v>56.8649446771654</v>
      </c>
      <c r="N23" s="26" t="n">
        <f aca="false">K23/(1-PARÂMETROS!$B$15-PARÂMETROS!$B$9-PARÂMETROS!$B$10-PARÂMETROS!$B$11-PARÂMETROS!$B$12)</f>
        <v>49.1282175102041</v>
      </c>
      <c r="O23" s="13"/>
    </row>
    <row r="24" customFormat="false" ht="18" hidden="false" customHeight="true" outlineLevel="0" collapsed="false">
      <c r="A24" s="11" t="n">
        <v>18</v>
      </c>
      <c r="B24" s="11" t="s">
        <v>149</v>
      </c>
      <c r="C24" s="13" t="s">
        <v>150</v>
      </c>
      <c r="D24" s="13" t="s">
        <v>151</v>
      </c>
      <c r="E24" s="13" t="s">
        <v>16</v>
      </c>
      <c r="F24" s="11" t="s">
        <v>152</v>
      </c>
      <c r="G24" s="11" t="s">
        <v>24</v>
      </c>
      <c r="H24" s="11" t="n">
        <v>54</v>
      </c>
      <c r="I24" s="12" t="n">
        <v>19.0938</v>
      </c>
      <c r="J24" s="12" t="n">
        <f aca="false">I24*PARÂMETROS!$B$7</f>
        <v>20.812242</v>
      </c>
      <c r="K24" s="26" t="n">
        <f aca="false">J24*(1-PARÂMETROS!$B$8-PARÂMETROS!$B$9-PARÂMETROS!$B$10)</f>
        <v>18.054619935</v>
      </c>
      <c r="L24" s="26" t="n">
        <f aca="false">K24/(1-PARÂMETROS!$B$13-PARÂMETROS!$B$9-PARÂMETROS!$B$10-PARÂMETROS!$B$11-PARÂMETROS!$B$12)</f>
        <v>70.1150288737864</v>
      </c>
      <c r="M24" s="26" t="n">
        <f aca="false">K24/(1-PARÂMETROS!$B$14-PARÂMETROS!$B$9-PARÂMETROS!$B$10-PARÂMETROS!$B$11-PARÂMETROS!$B$12)</f>
        <v>56.8649446771654</v>
      </c>
      <c r="N24" s="26" t="n">
        <f aca="false">K24/(1-PARÂMETROS!$B$15-PARÂMETROS!$B$9-PARÂMETROS!$B$10-PARÂMETROS!$B$11-PARÂMETROS!$B$12)</f>
        <v>49.1282175102041</v>
      </c>
      <c r="O24" s="13"/>
    </row>
    <row r="25" customFormat="false" ht="18" hidden="false" customHeight="true" outlineLevel="0" collapsed="false">
      <c r="A25" s="11" t="n">
        <v>19</v>
      </c>
      <c r="B25" s="11" t="s">
        <v>153</v>
      </c>
      <c r="C25" s="13" t="s">
        <v>154</v>
      </c>
      <c r="D25" s="13" t="s">
        <v>155</v>
      </c>
      <c r="E25" s="13" t="s">
        <v>16</v>
      </c>
      <c r="F25" s="11" t="s">
        <v>156</v>
      </c>
      <c r="G25" s="11" t="s">
        <v>24</v>
      </c>
      <c r="H25" s="11" t="n">
        <v>32</v>
      </c>
      <c r="I25" s="12" t="n">
        <v>33.4928</v>
      </c>
      <c r="J25" s="12" t="n">
        <f aca="false">I25*PARÂMETROS!$B$7</f>
        <v>36.507152</v>
      </c>
      <c r="K25" s="26" t="n">
        <f aca="false">J25*(1-PARÂMETROS!$B$8-PARÂMETROS!$B$9-PARÂMETROS!$B$10)</f>
        <v>31.66995436</v>
      </c>
      <c r="L25" s="26" t="n">
        <f aca="false">K25/(1-PARÂMETROS!$B$13-PARÂMETROS!$B$9-PARÂMETROS!$B$10-PARÂMETROS!$B$11-PARÂMETROS!$B$12)</f>
        <v>122.990114019417</v>
      </c>
      <c r="M25" s="26" t="n">
        <f aca="false">K25/(1-PARÂMETROS!$B$14-PARÂMETROS!$B$9-PARÂMETROS!$B$10-PARÂMETROS!$B$11-PARÂMETROS!$B$12)</f>
        <v>99.7478877480315</v>
      </c>
      <c r="N25" s="26" t="n">
        <f aca="false">K25/(1-PARÂMETROS!$B$15-PARÂMETROS!$B$9-PARÂMETROS!$B$10-PARÂMETROS!$B$11-PARÂMETROS!$B$12)</f>
        <v>86.1767465578231</v>
      </c>
      <c r="O25" s="13"/>
    </row>
    <row r="26" customFormat="false" ht="18" hidden="false" customHeight="true" outlineLevel="0" collapsed="false">
      <c r="A26" s="11" t="n">
        <v>20</v>
      </c>
      <c r="B26" s="11" t="s">
        <v>157</v>
      </c>
      <c r="C26" s="13" t="s">
        <v>158</v>
      </c>
      <c r="D26" s="13" t="s">
        <v>159</v>
      </c>
      <c r="E26" s="13" t="s">
        <v>16</v>
      </c>
      <c r="F26" s="11" t="s">
        <v>160</v>
      </c>
      <c r="G26" s="11" t="s">
        <v>24</v>
      </c>
      <c r="H26" s="11" t="n">
        <v>32</v>
      </c>
      <c r="I26" s="12" t="n">
        <v>33.4928</v>
      </c>
      <c r="J26" s="12" t="n">
        <f aca="false">I26*PARÂMETROS!$B$7</f>
        <v>36.507152</v>
      </c>
      <c r="K26" s="26" t="n">
        <f aca="false">J26*(1-PARÂMETROS!$B$8-PARÂMETROS!$B$9-PARÂMETROS!$B$10)</f>
        <v>31.66995436</v>
      </c>
      <c r="L26" s="26" t="n">
        <f aca="false">K26/(1-PARÂMETROS!$B$13-PARÂMETROS!$B$9-PARÂMETROS!$B$10-PARÂMETROS!$B$11-PARÂMETROS!$B$12)</f>
        <v>122.990114019417</v>
      </c>
      <c r="M26" s="26" t="n">
        <f aca="false">K26/(1-PARÂMETROS!$B$14-PARÂMETROS!$B$9-PARÂMETROS!$B$10-PARÂMETROS!$B$11-PARÂMETROS!$B$12)</f>
        <v>99.7478877480315</v>
      </c>
      <c r="N26" s="26" t="n">
        <f aca="false">K26/(1-PARÂMETROS!$B$15-PARÂMETROS!$B$9-PARÂMETROS!$B$10-PARÂMETROS!$B$11-PARÂMETROS!$B$12)</f>
        <v>86.1767465578231</v>
      </c>
      <c r="O26" s="13"/>
    </row>
    <row r="27" customFormat="false" ht="18" hidden="false" customHeight="true" outlineLevel="0" collapsed="false">
      <c r="A27" s="11" t="n">
        <v>21</v>
      </c>
      <c r="B27" s="11" t="s">
        <v>161</v>
      </c>
      <c r="C27" s="13" t="s">
        <v>162</v>
      </c>
      <c r="D27" s="13" t="s">
        <v>163</v>
      </c>
      <c r="E27" s="13" t="s">
        <v>16</v>
      </c>
      <c r="F27" s="11" t="s">
        <v>164</v>
      </c>
      <c r="G27" s="11" t="s">
        <v>24</v>
      </c>
      <c r="H27" s="11" t="n">
        <v>32</v>
      </c>
      <c r="I27" s="12" t="n">
        <v>33.4928</v>
      </c>
      <c r="J27" s="12" t="n">
        <f aca="false">I27*PARÂMETROS!$B$7</f>
        <v>36.507152</v>
      </c>
      <c r="K27" s="26" t="n">
        <f aca="false">J27*(1-PARÂMETROS!$B$8-PARÂMETROS!$B$9-PARÂMETROS!$B$10)</f>
        <v>31.66995436</v>
      </c>
      <c r="L27" s="26" t="n">
        <f aca="false">K27/(1-PARÂMETROS!$B$13-PARÂMETROS!$B$9-PARÂMETROS!$B$10-PARÂMETROS!$B$11-PARÂMETROS!$B$12)</f>
        <v>122.990114019417</v>
      </c>
      <c r="M27" s="26" t="n">
        <f aca="false">K27/(1-PARÂMETROS!$B$14-PARÂMETROS!$B$9-PARÂMETROS!$B$10-PARÂMETROS!$B$11-PARÂMETROS!$B$12)</f>
        <v>99.7478877480315</v>
      </c>
      <c r="N27" s="26" t="n">
        <f aca="false">K27/(1-PARÂMETROS!$B$15-PARÂMETROS!$B$9-PARÂMETROS!$B$10-PARÂMETROS!$B$11-PARÂMETROS!$B$12)</f>
        <v>86.1767465578231</v>
      </c>
      <c r="O27" s="13"/>
    </row>
    <row r="28" customFormat="false" ht="18" hidden="false" customHeight="true" outlineLevel="0" collapsed="false">
      <c r="A28" s="11" t="n">
        <v>22</v>
      </c>
      <c r="B28" s="11" t="s">
        <v>165</v>
      </c>
      <c r="C28" s="13" t="s">
        <v>166</v>
      </c>
      <c r="D28" s="13" t="s">
        <v>167</v>
      </c>
      <c r="E28" s="13" t="s">
        <v>16</v>
      </c>
      <c r="F28" s="11" t="s">
        <v>168</v>
      </c>
      <c r="G28" s="11" t="s">
        <v>24</v>
      </c>
      <c r="H28" s="11" t="n">
        <v>20</v>
      </c>
      <c r="I28" s="12" t="n">
        <v>54.8856</v>
      </c>
      <c r="J28" s="12" t="n">
        <f aca="false">I28*PARÂMETROS!$B$7</f>
        <v>59.825304</v>
      </c>
      <c r="K28" s="26" t="n">
        <f aca="false">J28*(1-PARÂMETROS!$B$8-PARÂMETROS!$B$9-PARÂMETROS!$B$10)</f>
        <v>51.89845122</v>
      </c>
      <c r="L28" s="26" t="n">
        <f aca="false">K28/(1-PARÂMETROS!$B$13-PARÂMETROS!$B$9-PARÂMETROS!$B$10-PARÂMETROS!$B$11-PARÂMETROS!$B$12)</f>
        <v>201.547383378641</v>
      </c>
      <c r="M28" s="26" t="n">
        <f aca="false">K28/(1-PARÂMETROS!$B$14-PARÂMETROS!$B$9-PARÂMETROS!$B$10-PARÂMETROS!$B$11-PARÂMETROS!$B$12)</f>
        <v>163.45968888189</v>
      </c>
      <c r="N28" s="26" t="n">
        <f aca="false">K28/(1-PARÂMETROS!$B$15-PARÂMETROS!$B$9-PARÂMETROS!$B$10-PARÂMETROS!$B$11-PARÂMETROS!$B$12)</f>
        <v>141.220275428571</v>
      </c>
      <c r="O28" s="13"/>
    </row>
    <row r="29" customFormat="false" ht="18" hidden="false" customHeight="true" outlineLevel="0" collapsed="false">
      <c r="A29" s="11" t="n">
        <v>23</v>
      </c>
      <c r="B29" s="11" t="s">
        <v>169</v>
      </c>
      <c r="C29" s="13" t="s">
        <v>170</v>
      </c>
      <c r="D29" s="13" t="s">
        <v>171</v>
      </c>
      <c r="E29" s="13" t="s">
        <v>16</v>
      </c>
      <c r="F29" s="11" t="s">
        <v>172</v>
      </c>
      <c r="G29" s="11" t="s">
        <v>24</v>
      </c>
      <c r="H29" s="11" t="n">
        <v>16</v>
      </c>
      <c r="I29" s="12" t="n">
        <v>54.8856</v>
      </c>
      <c r="J29" s="12" t="n">
        <f aca="false">I29*PARÂMETROS!$B$7</f>
        <v>59.825304</v>
      </c>
      <c r="K29" s="26" t="n">
        <f aca="false">J29*(1-PARÂMETROS!$B$8-PARÂMETROS!$B$9-PARÂMETROS!$B$10)</f>
        <v>51.89845122</v>
      </c>
      <c r="L29" s="26" t="n">
        <f aca="false">K29/(1-PARÂMETROS!$B$13-PARÂMETROS!$B$9-PARÂMETROS!$B$10-PARÂMETROS!$B$11-PARÂMETROS!$B$12)</f>
        <v>201.547383378641</v>
      </c>
      <c r="M29" s="26" t="n">
        <f aca="false">K29/(1-PARÂMETROS!$B$14-PARÂMETROS!$B$9-PARÂMETROS!$B$10-PARÂMETROS!$B$11-PARÂMETROS!$B$12)</f>
        <v>163.45968888189</v>
      </c>
      <c r="N29" s="26" t="n">
        <f aca="false">K29/(1-PARÂMETROS!$B$15-PARÂMETROS!$B$9-PARÂMETROS!$B$10-PARÂMETROS!$B$11-PARÂMETROS!$B$12)</f>
        <v>141.220275428571</v>
      </c>
      <c r="O29" s="13"/>
    </row>
    <row r="30" customFormat="false" ht="18" hidden="false" customHeight="true" outlineLevel="0" collapsed="false">
      <c r="A30" s="11" t="n">
        <v>24</v>
      </c>
      <c r="B30" s="11" t="s">
        <v>173</v>
      </c>
      <c r="C30" s="13" t="s">
        <v>174</v>
      </c>
      <c r="D30" s="13" t="s">
        <v>175</v>
      </c>
      <c r="E30" s="13" t="s">
        <v>16</v>
      </c>
      <c r="F30" s="11" t="s">
        <v>176</v>
      </c>
      <c r="G30" s="11" t="s">
        <v>24</v>
      </c>
      <c r="H30" s="11" t="n">
        <v>16</v>
      </c>
      <c r="I30" s="12" t="n">
        <v>54.8856</v>
      </c>
      <c r="J30" s="12" t="n">
        <f aca="false">I30*PARÂMETROS!$B$7</f>
        <v>59.825304</v>
      </c>
      <c r="K30" s="26" t="n">
        <f aca="false">J30*(1-PARÂMETROS!$B$8-PARÂMETROS!$B$9-PARÂMETROS!$B$10)</f>
        <v>51.89845122</v>
      </c>
      <c r="L30" s="26" t="n">
        <f aca="false">K30/(1-PARÂMETROS!$B$13-PARÂMETROS!$B$9-PARÂMETROS!$B$10-PARÂMETROS!$B$11-PARÂMETROS!$B$12)</f>
        <v>201.547383378641</v>
      </c>
      <c r="M30" s="26" t="n">
        <f aca="false">K30/(1-PARÂMETROS!$B$14-PARÂMETROS!$B$9-PARÂMETROS!$B$10-PARÂMETROS!$B$11-PARÂMETROS!$B$12)</f>
        <v>163.45968888189</v>
      </c>
      <c r="N30" s="26" t="n">
        <f aca="false">K30/(1-PARÂMETROS!$B$15-PARÂMETROS!$B$9-PARÂMETROS!$B$10-PARÂMETROS!$B$11-PARÂMETROS!$B$12)</f>
        <v>141.220275428571</v>
      </c>
      <c r="O30" s="13"/>
    </row>
    <row r="31" customFormat="false" ht="18" hidden="false" customHeight="true" outlineLevel="0" collapsed="false">
      <c r="A31" s="11" t="n">
        <v>25</v>
      </c>
      <c r="B31" s="11" t="s">
        <v>177</v>
      </c>
      <c r="C31" s="13" t="s">
        <v>178</v>
      </c>
      <c r="D31" s="13" t="s">
        <v>179</v>
      </c>
      <c r="E31" s="13" t="s">
        <v>16</v>
      </c>
      <c r="F31" s="11" t="s">
        <v>180</v>
      </c>
      <c r="G31" s="11" t="s">
        <v>24</v>
      </c>
      <c r="H31" s="11" t="n">
        <v>16</v>
      </c>
      <c r="I31" s="12" t="n">
        <v>59.2174</v>
      </c>
      <c r="J31" s="12" t="n">
        <f aca="false">I31*PARÂMETROS!$B$7</f>
        <v>64.546966</v>
      </c>
      <c r="K31" s="26" t="n">
        <f aca="false">J31*(1-PARÂMETROS!$B$8-PARÂMETROS!$B$9-PARÂMETROS!$B$10)</f>
        <v>55.994493005</v>
      </c>
      <c r="L31" s="26" t="n">
        <f aca="false">K31/(1-PARÂMETROS!$B$13-PARÂMETROS!$B$9-PARÂMETROS!$B$10-PARÂMETROS!$B$11-PARÂMETROS!$B$12)</f>
        <v>217.45434176699</v>
      </c>
      <c r="M31" s="26" t="n">
        <f aca="false">K31/(1-PARÂMETROS!$B$14-PARÂMETROS!$B$9-PARÂMETROS!$B$10-PARÂMETROS!$B$11-PARÂMETROS!$B$12)</f>
        <v>176.360607889764</v>
      </c>
      <c r="N31" s="26" t="n">
        <f aca="false">K31/(1-PARÂMETROS!$B$15-PARÂMETROS!$B$9-PARÂMETROS!$B$10-PARÂMETROS!$B$11-PARÂMETROS!$B$12)</f>
        <v>152.365967360544</v>
      </c>
      <c r="O31" s="13"/>
    </row>
    <row r="32" customFormat="false" ht="18" hidden="false" customHeight="true" outlineLevel="0" collapsed="false">
      <c r="A32" s="11" t="n">
        <v>26</v>
      </c>
      <c r="B32" s="11" t="s">
        <v>181</v>
      </c>
      <c r="C32" s="13" t="s">
        <v>182</v>
      </c>
      <c r="D32" s="13" t="s">
        <v>183</v>
      </c>
      <c r="E32" s="13" t="s">
        <v>16</v>
      </c>
      <c r="F32" s="11" t="s">
        <v>184</v>
      </c>
      <c r="G32" s="11" t="s">
        <v>24</v>
      </c>
      <c r="H32" s="11" t="n">
        <v>12</v>
      </c>
      <c r="I32" s="12" t="n">
        <v>93.896</v>
      </c>
      <c r="J32" s="12" t="n">
        <f aca="false">I32*PARÂMETROS!$B$7</f>
        <v>102.34664</v>
      </c>
      <c r="K32" s="26" t="n">
        <f aca="false">J32*(1-PARÂMETROS!$B$8-PARÂMETROS!$B$9-PARÂMETROS!$B$10)</f>
        <v>88.7857102</v>
      </c>
      <c r="L32" s="26" t="n">
        <f aca="false">K32/(1-PARÂMETROS!$B$13-PARÂMETROS!$B$9-PARÂMETROS!$B$10-PARÂMETROS!$B$11-PARÂMETROS!$B$12)</f>
        <v>344.798874563107</v>
      </c>
      <c r="M32" s="26" t="n">
        <f aca="false">K32/(1-PARÂMETROS!$B$14-PARÂMETROS!$B$9-PARÂMETROS!$B$10-PARÂMETROS!$B$11-PARÂMETROS!$B$12)</f>
        <v>279.640032125984</v>
      </c>
      <c r="N32" s="26" t="n">
        <f aca="false">K32/(1-PARÂMETROS!$B$15-PARÂMETROS!$B$9-PARÂMETROS!$B$10-PARÂMETROS!$B$11-PARÂMETROS!$B$12)</f>
        <v>241.593769251701</v>
      </c>
      <c r="O32" s="13"/>
    </row>
    <row r="33" customFormat="false" ht="18" hidden="false" customHeight="true" outlineLevel="0" collapsed="false">
      <c r="A33" s="11" t="n">
        <v>27</v>
      </c>
      <c r="B33" s="11" t="s">
        <v>185</v>
      </c>
      <c r="C33" s="13" t="s">
        <v>186</v>
      </c>
      <c r="D33" s="13" t="s">
        <v>187</v>
      </c>
      <c r="E33" s="13" t="s">
        <v>16</v>
      </c>
      <c r="F33" s="11" t="s">
        <v>188</v>
      </c>
      <c r="G33" s="11" t="s">
        <v>24</v>
      </c>
      <c r="H33" s="11" t="n">
        <v>12</v>
      </c>
      <c r="I33" s="12" t="n">
        <v>93.896</v>
      </c>
      <c r="J33" s="12" t="n">
        <f aca="false">I33*PARÂMETROS!$B$7</f>
        <v>102.34664</v>
      </c>
      <c r="K33" s="26" t="n">
        <f aca="false">J33*(1-PARÂMETROS!$B$8-PARÂMETROS!$B$9-PARÂMETROS!$B$10)</f>
        <v>88.7857102</v>
      </c>
      <c r="L33" s="26" t="n">
        <f aca="false">K33/(1-PARÂMETROS!$B$13-PARÂMETROS!$B$9-PARÂMETROS!$B$10-PARÂMETROS!$B$11-PARÂMETROS!$B$12)</f>
        <v>344.798874563107</v>
      </c>
      <c r="M33" s="26" t="n">
        <f aca="false">K33/(1-PARÂMETROS!$B$14-PARÂMETROS!$B$9-PARÂMETROS!$B$10-PARÂMETROS!$B$11-PARÂMETROS!$B$12)</f>
        <v>279.640032125984</v>
      </c>
      <c r="N33" s="26" t="n">
        <f aca="false">K33/(1-PARÂMETROS!$B$15-PARÂMETROS!$B$9-PARÂMETROS!$B$10-PARÂMETROS!$B$11-PARÂMETROS!$B$12)</f>
        <v>241.593769251701</v>
      </c>
      <c r="O33" s="13"/>
    </row>
    <row r="34" customFormat="false" ht="18" hidden="false" customHeight="true" outlineLevel="0" collapsed="false">
      <c r="A34" s="11" t="n">
        <v>28</v>
      </c>
      <c r="B34" s="11" t="s">
        <v>189</v>
      </c>
      <c r="C34" s="13" t="s">
        <v>190</v>
      </c>
      <c r="D34" s="13" t="s">
        <v>191</v>
      </c>
      <c r="E34" s="13" t="s">
        <v>16</v>
      </c>
      <c r="F34" s="11" t="s">
        <v>192</v>
      </c>
      <c r="G34" s="11" t="s">
        <v>24</v>
      </c>
      <c r="H34" s="11" t="n">
        <v>12</v>
      </c>
      <c r="I34" s="12" t="n">
        <v>84.7968</v>
      </c>
      <c r="J34" s="12" t="n">
        <f aca="false">I34*PARÂMETROS!$B$7</f>
        <v>92.428512</v>
      </c>
      <c r="K34" s="26" t="n">
        <f aca="false">J34*(1-PARÂMETROS!$B$8-PARÂMETROS!$B$9-PARÂMETROS!$B$10)</f>
        <v>80.18173416</v>
      </c>
      <c r="L34" s="26" t="n">
        <f aca="false">K34/(1-PARÂMETROS!$B$13-PARÂMETROS!$B$9-PARÂMETROS!$B$10-PARÂMETROS!$B$11-PARÂMETROS!$B$12)</f>
        <v>311.385375378641</v>
      </c>
      <c r="M34" s="26" t="n">
        <f aca="false">K34/(1-PARÂMETROS!$B$14-PARÂMETROS!$B$9-PARÂMETROS!$B$10-PARÂMETROS!$B$11-PARÂMETROS!$B$12)</f>
        <v>252.540894992126</v>
      </c>
      <c r="N34" s="26" t="n">
        <f aca="false">K34/(1-PARÂMETROS!$B$15-PARÂMETROS!$B$9-PARÂMETROS!$B$10-PARÂMETROS!$B$11-PARÂMETROS!$B$12)</f>
        <v>218.18158955102</v>
      </c>
      <c r="O34" s="13"/>
    </row>
    <row r="35" customFormat="false" ht="18" hidden="false" customHeight="true" outlineLevel="0" collapsed="false">
      <c r="A35" s="11" t="n">
        <v>29</v>
      </c>
      <c r="B35" s="11" t="s">
        <v>193</v>
      </c>
      <c r="C35" s="13" t="s">
        <v>194</v>
      </c>
      <c r="D35" s="13" t="s">
        <v>195</v>
      </c>
      <c r="E35" s="13" t="s">
        <v>16</v>
      </c>
      <c r="F35" s="11" t="s">
        <v>196</v>
      </c>
      <c r="G35" s="11" t="s">
        <v>24</v>
      </c>
      <c r="H35" s="11" t="n">
        <v>12</v>
      </c>
      <c r="I35" s="12" t="n">
        <v>85.4502</v>
      </c>
      <c r="J35" s="12" t="n">
        <f aca="false">I35*PARÂMETROS!$B$7</f>
        <v>93.140718</v>
      </c>
      <c r="K35" s="26" t="n">
        <f aca="false">J35*(1-PARÂMETROS!$B$8-PARÂMETROS!$B$9-PARÂMETROS!$B$10)</f>
        <v>80.799572865</v>
      </c>
      <c r="L35" s="26" t="n">
        <f aca="false">K35/(1-PARÂMETROS!$B$13-PARÂMETROS!$B$9-PARÂMETROS!$B$10-PARÂMETROS!$B$11-PARÂMETROS!$B$12)</f>
        <v>313.784748990291</v>
      </c>
      <c r="M35" s="26" t="n">
        <f aca="false">K35/(1-PARÂMETROS!$B$14-PARÂMETROS!$B$9-PARÂMETROS!$B$10-PARÂMETROS!$B$11-PARÂMETROS!$B$12)</f>
        <v>254.486843669291</v>
      </c>
      <c r="N35" s="26" t="n">
        <f aca="false">K35/(1-PARÂMETROS!$B$15-PARÂMETROS!$B$9-PARÂMETROS!$B$10-PARÂMETROS!$B$11-PARÂMETROS!$B$12)</f>
        <v>219.862783306122</v>
      </c>
      <c r="O35" s="13"/>
    </row>
    <row r="36" customFormat="false" ht="18" hidden="false" customHeight="true" outlineLevel="0" collapsed="false">
      <c r="A36" s="11" t="n">
        <v>30</v>
      </c>
      <c r="B36" s="11" t="s">
        <v>197</v>
      </c>
      <c r="C36" s="13" t="s">
        <v>198</v>
      </c>
      <c r="D36" s="13" t="s">
        <v>199</v>
      </c>
      <c r="E36" s="13" t="s">
        <v>16</v>
      </c>
      <c r="F36" s="11" t="s">
        <v>200</v>
      </c>
      <c r="G36" s="11" t="s">
        <v>24</v>
      </c>
      <c r="H36" s="11" t="n">
        <v>8</v>
      </c>
      <c r="I36" s="12" t="n">
        <v>195.85</v>
      </c>
      <c r="J36" s="12" t="n">
        <f aca="false">I36*PARÂMETROS!$B$7</f>
        <v>213.4765</v>
      </c>
      <c r="K36" s="26" t="n">
        <f aca="false">J36*(1-PARÂMETROS!$B$8-PARÂMETROS!$B$9-PARÂMETROS!$B$10)</f>
        <v>185.19086375</v>
      </c>
      <c r="L36" s="26" t="n">
        <f aca="false">K36/(1-PARÂMETROS!$B$13-PARÂMETROS!$B$9-PARÂMETROS!$B$10-PARÂMETROS!$B$11-PARÂMETROS!$B$12)</f>
        <v>719.187820388349</v>
      </c>
      <c r="M36" s="26" t="n">
        <f aca="false">K36/(1-PARÂMETROS!$B$14-PARÂMETROS!$B$9-PARÂMETROS!$B$10-PARÂMETROS!$B$11-PARÂMETROS!$B$12)</f>
        <v>583.278311023622</v>
      </c>
      <c r="N36" s="26" t="n">
        <f aca="false">K36/(1-PARÂMETROS!$B$15-PARÂMETROS!$B$9-PARÂMETROS!$B$10-PARÂMETROS!$B$11-PARÂMETROS!$B$12)</f>
        <v>503.920717687075</v>
      </c>
      <c r="O36" s="13"/>
    </row>
    <row r="37" customFormat="false" ht="18" hidden="false" customHeight="true" outlineLevel="0" collapsed="false">
      <c r="A37" s="11" t="n">
        <v>31</v>
      </c>
      <c r="B37" s="11" t="s">
        <v>201</v>
      </c>
      <c r="C37" s="13" t="s">
        <v>202</v>
      </c>
      <c r="D37" s="13" t="s">
        <v>203</v>
      </c>
      <c r="E37" s="13" t="s">
        <v>28</v>
      </c>
      <c r="F37" s="11" t="s">
        <v>204</v>
      </c>
      <c r="G37" s="11" t="s">
        <v>24</v>
      </c>
      <c r="H37" s="11" t="n">
        <v>450</v>
      </c>
      <c r="I37" s="12" t="n">
        <v>4.235</v>
      </c>
      <c r="J37" s="12" t="n">
        <f aca="false">I37*PARÂMETROS!$B$7</f>
        <v>4.61615</v>
      </c>
      <c r="K37" s="26" t="n">
        <f aca="false">J37*(1-PARÂMETROS!$B$8-PARÂMETROS!$B$9-PARÂMETROS!$B$10)</f>
        <v>4.004510125</v>
      </c>
      <c r="L37" s="26" t="n">
        <f aca="false">K37/(1-PARÂMETROS!$B$13-PARÂMETROS!$B$9-PARÂMETROS!$B$10-PARÂMETROS!$B$11-PARÂMETROS!$B$12)</f>
        <v>15.551495631068</v>
      </c>
      <c r="M37" s="26" t="n">
        <f aca="false">K37/(1-PARÂMETROS!$B$14-PARÂMETROS!$B$9-PARÂMETROS!$B$10-PARÂMETROS!$B$11-PARÂMETROS!$B$12)</f>
        <v>12.6126303149606</v>
      </c>
      <c r="N37" s="26" t="n">
        <f aca="false">K37/(1-PARÂMETROS!$B$15-PARÂMETROS!$B$9-PARÂMETROS!$B$10-PARÂMETROS!$B$11-PARÂMETROS!$B$12)</f>
        <v>10.8966261904762</v>
      </c>
      <c r="O37" s="13"/>
    </row>
    <row r="38" customFormat="false" ht="18" hidden="false" customHeight="true" outlineLevel="0" collapsed="false">
      <c r="A38" s="11" t="n">
        <v>32</v>
      </c>
      <c r="B38" s="11" t="s">
        <v>205</v>
      </c>
      <c r="C38" s="13" t="s">
        <v>206</v>
      </c>
      <c r="D38" s="13" t="s">
        <v>207</v>
      </c>
      <c r="E38" s="13" t="s">
        <v>28</v>
      </c>
      <c r="F38" s="11" t="s">
        <v>208</v>
      </c>
      <c r="G38" s="11" t="s">
        <v>24</v>
      </c>
      <c r="H38" s="11" t="n">
        <v>300</v>
      </c>
      <c r="I38" s="12" t="n">
        <v>6.0984</v>
      </c>
      <c r="J38" s="12" t="n">
        <f aca="false">I38*PARÂMETROS!$B$7</f>
        <v>6.647256</v>
      </c>
      <c r="K38" s="26" t="n">
        <f aca="false">J38*(1-PARÂMETROS!$B$8-PARÂMETROS!$B$9-PARÂMETROS!$B$10)</f>
        <v>5.76649458</v>
      </c>
      <c r="L38" s="26" t="n">
        <f aca="false">K38/(1-PARÂMETROS!$B$13-PARÂMETROS!$B$9-PARÂMETROS!$B$10-PARÂMETROS!$B$11-PARÂMETROS!$B$12)</f>
        <v>22.3941537087379</v>
      </c>
      <c r="M38" s="26" t="n">
        <f aca="false">K38/(1-PARÂMETROS!$B$14-PARÂMETROS!$B$9-PARÂMETROS!$B$10-PARÂMETROS!$B$11-PARÂMETROS!$B$12)</f>
        <v>18.1621876535433</v>
      </c>
      <c r="N38" s="26" t="n">
        <f aca="false">K38/(1-PARÂMETROS!$B$15-PARÂMETROS!$B$9-PARÂMETROS!$B$10-PARÂMETROS!$B$11-PARÂMETROS!$B$12)</f>
        <v>15.6911417142857</v>
      </c>
      <c r="O38" s="13"/>
    </row>
    <row r="39" customFormat="false" ht="18" hidden="false" customHeight="true" outlineLevel="0" collapsed="false">
      <c r="A39" s="11" t="n">
        <v>33</v>
      </c>
      <c r="B39" s="11" t="s">
        <v>209</v>
      </c>
      <c r="C39" s="13" t="s">
        <v>210</v>
      </c>
      <c r="D39" s="13" t="s">
        <v>211</v>
      </c>
      <c r="E39" s="13" t="s">
        <v>28</v>
      </c>
      <c r="F39" s="11" t="s">
        <v>212</v>
      </c>
      <c r="G39" s="11" t="s">
        <v>24</v>
      </c>
      <c r="H39" s="11" t="n">
        <v>170</v>
      </c>
      <c r="I39" s="12" t="n">
        <v>8.0949</v>
      </c>
      <c r="J39" s="12" t="n">
        <f aca="false">I39*PARÂMETROS!$B$7</f>
        <v>8.823441</v>
      </c>
      <c r="K39" s="26" t="n">
        <f aca="false">J39*(1-PARÂMETROS!$B$8-PARÂMETROS!$B$9-PARÂMETROS!$B$10)</f>
        <v>7.6543350675</v>
      </c>
      <c r="L39" s="26" t="n">
        <f aca="false">K39/(1-PARÂMETROS!$B$13-PARÂMETROS!$B$9-PARÂMETROS!$B$10-PARÂMETROS!$B$11-PARÂMETROS!$B$12)</f>
        <v>29.7255730776699</v>
      </c>
      <c r="M39" s="26" t="n">
        <f aca="false">K39/(1-PARÂMETROS!$B$14-PARÂMETROS!$B$9-PARÂMETROS!$B$10-PARÂMETROS!$B$11-PARÂMETROS!$B$12)</f>
        <v>24.1081419448819</v>
      </c>
      <c r="N39" s="26" t="n">
        <f aca="false">K39/(1-PARÂMETROS!$B$15-PARÂMETROS!$B$9-PARÂMETROS!$B$10-PARÂMETROS!$B$11-PARÂMETROS!$B$12)</f>
        <v>20.8281226326531</v>
      </c>
      <c r="O39" s="13"/>
    </row>
    <row r="40" customFormat="false" ht="18" hidden="false" customHeight="true" outlineLevel="0" collapsed="false">
      <c r="A40" s="11" t="n">
        <v>34</v>
      </c>
      <c r="B40" s="11" t="s">
        <v>213</v>
      </c>
      <c r="C40" s="13" t="s">
        <v>214</v>
      </c>
      <c r="D40" s="13" t="s">
        <v>215</v>
      </c>
      <c r="E40" s="13" t="s">
        <v>28</v>
      </c>
      <c r="F40" s="11" t="s">
        <v>216</v>
      </c>
      <c r="G40" s="11" t="s">
        <v>24</v>
      </c>
      <c r="H40" s="11" t="n">
        <v>90</v>
      </c>
      <c r="I40" s="12" t="n">
        <v>12.584</v>
      </c>
      <c r="J40" s="12" t="n">
        <f aca="false">I40*PARÂMETROS!$B$7</f>
        <v>13.71656</v>
      </c>
      <c r="K40" s="26" t="n">
        <f aca="false">J40*(1-PARÂMETROS!$B$8-PARÂMETROS!$B$9-PARÂMETROS!$B$10)</f>
        <v>11.8991158</v>
      </c>
      <c r="L40" s="26" t="n">
        <f aca="false">K40/(1-PARÂMETROS!$B$13-PARÂMETROS!$B$9-PARÂMETROS!$B$10-PARÂMETROS!$B$11-PARÂMETROS!$B$12)</f>
        <v>46.2101584466019</v>
      </c>
      <c r="M40" s="26" t="n">
        <f aca="false">K40/(1-PARÂMETROS!$B$14-PARÂMETROS!$B$9-PARÂMETROS!$B$10-PARÂMETROS!$B$11-PARÂMETROS!$B$12)</f>
        <v>37.4775300787402</v>
      </c>
      <c r="N40" s="26" t="n">
        <f aca="false">K40/(1-PARÂMETROS!$B$15-PARÂMETROS!$B$9-PARÂMETROS!$B$10-PARÂMETROS!$B$11-PARÂMETROS!$B$12)</f>
        <v>32.3785463945578</v>
      </c>
      <c r="O40" s="13"/>
    </row>
    <row r="41" customFormat="false" ht="18" hidden="false" customHeight="true" outlineLevel="0" collapsed="false">
      <c r="A41" s="11" t="n">
        <v>35</v>
      </c>
      <c r="B41" s="11" t="s">
        <v>217</v>
      </c>
      <c r="C41" s="13" t="s">
        <v>218</v>
      </c>
      <c r="D41" s="13" t="s">
        <v>219</v>
      </c>
      <c r="E41" s="13" t="s">
        <v>28</v>
      </c>
      <c r="F41" s="11" t="s">
        <v>220</v>
      </c>
      <c r="G41" s="11" t="s">
        <v>24</v>
      </c>
      <c r="H41" s="11" t="n">
        <v>60</v>
      </c>
      <c r="I41" s="12" t="n">
        <v>19.7714</v>
      </c>
      <c r="J41" s="12" t="n">
        <f aca="false">I41*PARÂMETROS!$B$7</f>
        <v>21.550826</v>
      </c>
      <c r="K41" s="26" t="n">
        <f aca="false">J41*(1-PARÂMETROS!$B$8-PARÂMETROS!$B$9-PARÂMETROS!$B$10)</f>
        <v>18.695341555</v>
      </c>
      <c r="L41" s="26" t="n">
        <f aca="false">K41/(1-PARÂMETROS!$B$13-PARÂMETROS!$B$9-PARÂMETROS!$B$10-PARÂMETROS!$B$11-PARÂMETROS!$B$12)</f>
        <v>72.6032681747573</v>
      </c>
      <c r="M41" s="26" t="n">
        <f aca="false">K41/(1-PARÂMETROS!$B$14-PARÂMETROS!$B$9-PARÂMETROS!$B$10-PARÂMETROS!$B$11-PARÂMETROS!$B$12)</f>
        <v>58.882965527559</v>
      </c>
      <c r="N41" s="26" t="n">
        <f aca="false">K41/(1-PARÂMETROS!$B$15-PARÂMETROS!$B$9-PARÂMETROS!$B$10-PARÂMETROS!$B$11-PARÂMETROS!$B$12)</f>
        <v>50.8716777006803</v>
      </c>
      <c r="O41" s="13"/>
    </row>
    <row r="42" customFormat="false" ht="18" hidden="false" customHeight="true" outlineLevel="0" collapsed="false">
      <c r="A42" s="11" t="n">
        <v>36</v>
      </c>
      <c r="B42" s="11" t="s">
        <v>221</v>
      </c>
      <c r="C42" s="13" t="s">
        <v>222</v>
      </c>
      <c r="D42" s="13" t="s">
        <v>223</v>
      </c>
      <c r="E42" s="13" t="s">
        <v>28</v>
      </c>
      <c r="F42" s="11" t="s">
        <v>224</v>
      </c>
      <c r="G42" s="11" t="s">
        <v>24</v>
      </c>
      <c r="H42" s="11" t="n">
        <v>35</v>
      </c>
      <c r="I42" s="12" t="n">
        <v>26.6805</v>
      </c>
      <c r="J42" s="12" t="n">
        <f aca="false">I42*PARÂMETROS!$B$7</f>
        <v>29.081745</v>
      </c>
      <c r="K42" s="26" t="n">
        <f aca="false">J42*(1-PARÂMETROS!$B$8-PARÂMETROS!$B$9-PARÂMETROS!$B$10)</f>
        <v>25.2284137875</v>
      </c>
      <c r="L42" s="26" t="n">
        <f aca="false">K42/(1-PARÂMETROS!$B$13-PARÂMETROS!$B$9-PARÂMETROS!$B$10-PARÂMETROS!$B$11-PARÂMETROS!$B$12)</f>
        <v>97.9744224757281</v>
      </c>
      <c r="M42" s="26" t="n">
        <f aca="false">K42/(1-PARÂMETROS!$B$14-PARÂMETROS!$B$9-PARÂMETROS!$B$10-PARÂMETROS!$B$11-PARÂMETROS!$B$12)</f>
        <v>79.459570984252</v>
      </c>
      <c r="N42" s="26" t="n">
        <f aca="false">K42/(1-PARÂMETROS!$B$15-PARÂMETROS!$B$9-PARÂMETROS!$B$10-PARÂMETROS!$B$11-PARÂMETROS!$B$12)</f>
        <v>68.648745</v>
      </c>
      <c r="O42" s="13"/>
    </row>
    <row r="43" customFormat="false" ht="18" hidden="false" customHeight="true" outlineLevel="0" collapsed="false">
      <c r="A43" s="11" t="n">
        <v>37</v>
      </c>
      <c r="B43" s="11" t="s">
        <v>225</v>
      </c>
      <c r="C43" s="13" t="s">
        <v>226</v>
      </c>
      <c r="D43" s="13" t="s">
        <v>227</v>
      </c>
      <c r="E43" s="13" t="s">
        <v>28</v>
      </c>
      <c r="F43" s="11" t="s">
        <v>228</v>
      </c>
      <c r="G43" s="11" t="s">
        <v>24</v>
      </c>
      <c r="H43" s="11" t="n">
        <v>18</v>
      </c>
      <c r="I43" s="12" t="n">
        <v>56.4102</v>
      </c>
      <c r="J43" s="12" t="n">
        <f aca="false">I43*PARÂMETROS!$B$7</f>
        <v>61.487118</v>
      </c>
      <c r="K43" s="26" t="n">
        <f aca="false">J43*(1-PARÂMETROS!$B$8-PARÂMETROS!$B$9-PARÂMETROS!$B$10)</f>
        <v>53.340074865</v>
      </c>
      <c r="L43" s="26" t="n">
        <f aca="false">K43/(1-PARÂMETROS!$B$13-PARÂMETROS!$B$9-PARÂMETROS!$B$10-PARÂMETROS!$B$11-PARÂMETROS!$B$12)</f>
        <v>207.145921805825</v>
      </c>
      <c r="M43" s="26" t="n">
        <f aca="false">K43/(1-PARÂMETROS!$B$14-PARÂMETROS!$B$9-PARÂMETROS!$B$10-PARÂMETROS!$B$11-PARÂMETROS!$B$12)</f>
        <v>168.000235795276</v>
      </c>
      <c r="N43" s="26" t="n">
        <f aca="false">K43/(1-PARÂMETROS!$B$15-PARÂMETROS!$B$9-PARÂMETROS!$B$10-PARÂMETROS!$B$11-PARÂMETROS!$B$12)</f>
        <v>145.143060857143</v>
      </c>
      <c r="O43" s="13"/>
    </row>
    <row r="44" customFormat="false" ht="18" hidden="false" customHeight="true" outlineLevel="0" collapsed="false">
      <c r="A44" s="11" t="n">
        <v>38</v>
      </c>
      <c r="B44" s="11" t="s">
        <v>229</v>
      </c>
      <c r="C44" s="13" t="s">
        <v>230</v>
      </c>
      <c r="D44" s="13" t="s">
        <v>231</v>
      </c>
      <c r="E44" s="13" t="s">
        <v>28</v>
      </c>
      <c r="F44" s="11" t="s">
        <v>232</v>
      </c>
      <c r="G44" s="11" t="s">
        <v>24</v>
      </c>
      <c r="H44" s="11" t="n">
        <v>10</v>
      </c>
      <c r="I44" s="12" t="n">
        <v>78.65</v>
      </c>
      <c r="J44" s="12" t="n">
        <f aca="false">I44*PARÂMETROS!$B$7</f>
        <v>85.7285</v>
      </c>
      <c r="K44" s="26" t="n">
        <f aca="false">J44*(1-PARÂMETROS!$B$8-PARÂMETROS!$B$9-PARÂMETROS!$B$10)</f>
        <v>74.36947375</v>
      </c>
      <c r="L44" s="26" t="n">
        <f aca="false">K44/(1-PARÂMETROS!$B$13-PARÂMETROS!$B$9-PARÂMETROS!$B$10-PARÂMETROS!$B$11-PARÂMETROS!$B$12)</f>
        <v>288.813490291262</v>
      </c>
      <c r="M44" s="26" t="n">
        <f aca="false">K44/(1-PARÂMETROS!$B$14-PARÂMETROS!$B$9-PARÂMETROS!$B$10-PARÂMETROS!$B$11-PARÂMETROS!$B$12)</f>
        <v>234.234562992126</v>
      </c>
      <c r="N44" s="26" t="n">
        <f aca="false">K44/(1-PARÂMETROS!$B$15-PARÂMETROS!$B$9-PARÂMETROS!$B$10-PARÂMETROS!$B$11-PARÂMETROS!$B$12)</f>
        <v>202.365914965986</v>
      </c>
      <c r="O44" s="13"/>
    </row>
    <row r="45" customFormat="false" ht="18" hidden="false" customHeight="true" outlineLevel="0" collapsed="false">
      <c r="A45" s="11" t="n">
        <v>39</v>
      </c>
      <c r="B45" s="11" t="s">
        <v>233</v>
      </c>
      <c r="C45" s="13" t="s">
        <v>234</v>
      </c>
      <c r="D45" s="13" t="s">
        <v>235</v>
      </c>
      <c r="E45" s="13" t="s">
        <v>28</v>
      </c>
      <c r="F45" s="11" t="s">
        <v>236</v>
      </c>
      <c r="G45" s="11" t="s">
        <v>24</v>
      </c>
      <c r="H45" s="11" t="n">
        <v>8</v>
      </c>
      <c r="I45" s="12" t="n">
        <v>137.3955</v>
      </c>
      <c r="J45" s="12" t="n">
        <f aca="false">I45*PARÂMETROS!$B$7</f>
        <v>149.761095</v>
      </c>
      <c r="K45" s="26" t="n">
        <f aca="false">J45*(1-PARÂMETROS!$B$8-PARÂMETROS!$B$9-PARÂMETROS!$B$10)</f>
        <v>129.9177499125</v>
      </c>
      <c r="L45" s="26" t="n">
        <f aca="false">K45/(1-PARÂMETROS!$B$13-PARÂMETROS!$B$9-PARÂMETROS!$B$10-PARÂMETROS!$B$11-PARÂMETROS!$B$12)</f>
        <v>504.534951116505</v>
      </c>
      <c r="M45" s="26" t="n">
        <f aca="false">K45/(1-PARÂMETROS!$B$14-PARÂMETROS!$B$9-PARÂMETROS!$B$10-PARÂMETROS!$B$11-PARÂMETROS!$B$12)</f>
        <v>409.189763503937</v>
      </c>
      <c r="N45" s="26" t="n">
        <f aca="false">K45/(1-PARÂMETROS!$B$15-PARÂMETROS!$B$9-PARÂMETROS!$B$10-PARÂMETROS!$B$11-PARÂMETROS!$B$12)</f>
        <v>353.517686836735</v>
      </c>
      <c r="O45" s="13"/>
    </row>
    <row r="46" customFormat="false" ht="18" hidden="false" customHeight="true" outlineLevel="0" collapsed="false">
      <c r="A46" s="11" t="n">
        <v>40</v>
      </c>
      <c r="B46" s="11" t="s">
        <v>237</v>
      </c>
      <c r="C46" s="13" t="s">
        <v>238</v>
      </c>
      <c r="D46" s="13" t="s">
        <v>239</v>
      </c>
      <c r="E46" s="13" t="s">
        <v>28</v>
      </c>
      <c r="F46" s="11" t="s">
        <v>240</v>
      </c>
      <c r="G46" s="11" t="s">
        <v>24</v>
      </c>
      <c r="H46" s="11" t="n">
        <v>4</v>
      </c>
      <c r="I46" s="12" t="n">
        <v>315.5</v>
      </c>
      <c r="J46" s="12" t="n">
        <f aca="false">I46*PARÂMETROS!$B$7</f>
        <v>343.895</v>
      </c>
      <c r="K46" s="26" t="n">
        <f aca="false">J46*(1-PARÂMETROS!$B$8-PARÂMETROS!$B$9-PARÂMETROS!$B$10)</f>
        <v>298.3289125</v>
      </c>
      <c r="L46" s="26" t="n">
        <f aca="false">K46/(1-PARÂMETROS!$B$13-PARÂMETROS!$B$9-PARÂMETROS!$B$10-PARÂMETROS!$B$11-PARÂMETROS!$B$12)</f>
        <v>1158.55888349515</v>
      </c>
      <c r="M46" s="26" t="n">
        <f aca="false">K46/(1-PARÂMETROS!$B$14-PARÂMETROS!$B$9-PARÂMETROS!$B$10-PARÂMETROS!$B$11-PARÂMETROS!$B$12)</f>
        <v>939.618622047244</v>
      </c>
      <c r="N46" s="26" t="n">
        <f aca="false">K46/(1-PARÂMETROS!$B$15-PARÂMETROS!$B$9-PARÂMETROS!$B$10-PARÂMETROS!$B$11-PARÂMETROS!$B$12)</f>
        <v>811.779353741497</v>
      </c>
      <c r="O46" s="13"/>
    </row>
    <row r="47" customFormat="false" ht="18" hidden="false" customHeight="true" outlineLevel="0" collapsed="false">
      <c r="A47" s="11" t="n">
        <v>41</v>
      </c>
      <c r="B47" s="11" t="s">
        <v>241</v>
      </c>
      <c r="C47" s="13" t="s">
        <v>242</v>
      </c>
      <c r="D47" s="13" t="s">
        <v>243</v>
      </c>
      <c r="E47" s="13" t="s">
        <v>33</v>
      </c>
      <c r="F47" s="11" t="s">
        <v>244</v>
      </c>
      <c r="G47" s="11" t="s">
        <v>24</v>
      </c>
      <c r="H47" s="11" t="n">
        <v>240</v>
      </c>
      <c r="I47" s="12" t="n">
        <v>7.9376</v>
      </c>
      <c r="J47" s="12" t="n">
        <f aca="false">I47*PARÂMETROS!$B$7</f>
        <v>8.651984</v>
      </c>
      <c r="K47" s="26" t="n">
        <f aca="false">J47*(1-PARÂMETROS!$B$8-PARÂMETROS!$B$9-PARÂMETROS!$B$10)</f>
        <v>7.50559612</v>
      </c>
      <c r="L47" s="26" t="n">
        <f aca="false">K47/(1-PARÂMETROS!$B$13-PARÂMETROS!$B$9-PARÂMETROS!$B$10-PARÂMETROS!$B$11-PARÂMETROS!$B$12)</f>
        <v>29.1479460970874</v>
      </c>
      <c r="M47" s="26" t="n">
        <f aca="false">K47/(1-PARÂMETROS!$B$14-PARÂMETROS!$B$9-PARÂMETROS!$B$10-PARÂMETROS!$B$11-PARÂMETROS!$B$12)</f>
        <v>23.6396728188976</v>
      </c>
      <c r="N47" s="26" t="n">
        <f aca="false">K47/(1-PARÂMETROS!$B$15-PARÂMETROS!$B$9-PARÂMETROS!$B$10-PARÂMETROS!$B$11-PARÂMETROS!$B$12)</f>
        <v>20.4233908027211</v>
      </c>
      <c r="O47" s="13"/>
    </row>
    <row r="48" customFormat="false" ht="18" hidden="false" customHeight="true" outlineLevel="0" collapsed="false">
      <c r="A48" s="11" t="n">
        <v>42</v>
      </c>
      <c r="B48" s="11" t="s">
        <v>245</v>
      </c>
      <c r="C48" s="13" t="s">
        <v>246</v>
      </c>
      <c r="D48" s="13" t="s">
        <v>247</v>
      </c>
      <c r="E48" s="13" t="s">
        <v>33</v>
      </c>
      <c r="F48" s="11" t="s">
        <v>248</v>
      </c>
      <c r="G48" s="11" t="s">
        <v>24</v>
      </c>
      <c r="H48" s="11" t="n">
        <v>150</v>
      </c>
      <c r="I48" s="12" t="n">
        <v>9.801</v>
      </c>
      <c r="J48" s="12" t="n">
        <f aca="false">I48*PARÂMETROS!$B$7</f>
        <v>10.68309</v>
      </c>
      <c r="K48" s="26" t="n">
        <f aca="false">J48*(1-PARÂMETROS!$B$8-PARÂMETROS!$B$9-PARÂMETROS!$B$10)</f>
        <v>9.267580575</v>
      </c>
      <c r="L48" s="26" t="n">
        <f aca="false">K48/(1-PARÂMETROS!$B$13-PARÂMETROS!$B$9-PARÂMETROS!$B$10-PARÂMETROS!$B$11-PARÂMETROS!$B$12)</f>
        <v>35.9906041747573</v>
      </c>
      <c r="M48" s="26" t="n">
        <f aca="false">K48/(1-PARÂMETROS!$B$14-PARÂMETROS!$B$9-PARÂMETROS!$B$10-PARÂMETROS!$B$11-PARÂMETROS!$B$12)</f>
        <v>29.1892301574803</v>
      </c>
      <c r="N48" s="26" t="n">
        <f aca="false">K48/(1-PARÂMETROS!$B$15-PARÂMETROS!$B$9-PARÂMETROS!$B$10-PARÂMETROS!$B$11-PARÂMETROS!$B$12)</f>
        <v>25.2179063265306</v>
      </c>
      <c r="O48" s="13"/>
    </row>
    <row r="49" customFormat="false" ht="18" hidden="false" customHeight="true" outlineLevel="0" collapsed="false">
      <c r="A49" s="11" t="n">
        <v>43</v>
      </c>
      <c r="B49" s="11" t="s">
        <v>249</v>
      </c>
      <c r="C49" s="13" t="s">
        <v>250</v>
      </c>
      <c r="D49" s="13" t="s">
        <v>251</v>
      </c>
      <c r="E49" s="13" t="s">
        <v>33</v>
      </c>
      <c r="F49" s="11" t="s">
        <v>252</v>
      </c>
      <c r="G49" s="11" t="s">
        <v>24</v>
      </c>
      <c r="H49" s="11" t="n">
        <v>80</v>
      </c>
      <c r="I49" s="12" t="n">
        <v>13.9755</v>
      </c>
      <c r="J49" s="12" t="n">
        <f aca="false">I49*PARÂMETROS!$B$7</f>
        <v>15.233295</v>
      </c>
      <c r="K49" s="26" t="n">
        <f aca="false">J49*(1-PARÂMETROS!$B$8-PARÂMETROS!$B$9-PARÂMETROS!$B$10)</f>
        <v>13.2148834125</v>
      </c>
      <c r="L49" s="26" t="n">
        <f aca="false">K49/(1-PARÂMETROS!$B$13-PARÂMETROS!$B$9-PARÂMETROS!$B$10-PARÂMETROS!$B$11-PARÂMETROS!$B$12)</f>
        <v>51.3199355825242</v>
      </c>
      <c r="M49" s="26" t="n">
        <f aca="false">K49/(1-PARÂMETROS!$B$14-PARÂMETROS!$B$9-PARÂMETROS!$B$10-PARÂMETROS!$B$11-PARÂMETROS!$B$12)</f>
        <v>41.6216800393701</v>
      </c>
      <c r="N49" s="26" t="n">
        <f aca="false">K49/(1-PARÂMETROS!$B$15-PARÂMETROS!$B$9-PARÂMETROS!$B$10-PARÂMETROS!$B$11-PARÂMETROS!$B$12)</f>
        <v>35.9588664285714</v>
      </c>
      <c r="O49" s="13"/>
    </row>
    <row r="50" customFormat="false" ht="18" hidden="false" customHeight="true" outlineLevel="0" collapsed="false">
      <c r="A50" s="11" t="n">
        <v>44</v>
      </c>
      <c r="B50" s="11" t="s">
        <v>253</v>
      </c>
      <c r="C50" s="13" t="s">
        <v>254</v>
      </c>
      <c r="D50" s="13" t="s">
        <v>255</v>
      </c>
      <c r="E50" s="13" t="s">
        <v>33</v>
      </c>
      <c r="F50" s="11" t="s">
        <v>256</v>
      </c>
      <c r="G50" s="11" t="s">
        <v>24</v>
      </c>
      <c r="H50" s="11" t="n">
        <v>50</v>
      </c>
      <c r="I50" s="12" t="n">
        <v>22.3366</v>
      </c>
      <c r="J50" s="12" t="n">
        <f aca="false">I50*PARÂMETROS!$B$7</f>
        <v>24.346894</v>
      </c>
      <c r="K50" s="26" t="n">
        <f aca="false">J50*(1-PARÂMETROS!$B$8-PARÂMETROS!$B$9-PARÂMETROS!$B$10)</f>
        <v>21.120930545</v>
      </c>
      <c r="L50" s="26" t="n">
        <f aca="false">K50/(1-PARÂMETROS!$B$13-PARÂMETROS!$B$9-PARÂMETROS!$B$10-PARÂMETROS!$B$11-PARÂMETROS!$B$12)</f>
        <v>82.0230312427184</v>
      </c>
      <c r="M50" s="26" t="n">
        <f aca="false">K50/(1-PARÂMETROS!$B$14-PARÂMETROS!$B$9-PARÂMETROS!$B$10-PARÂMETROS!$B$11-PARÂMETROS!$B$12)</f>
        <v>66.5226158897638</v>
      </c>
      <c r="N50" s="26" t="n">
        <f aca="false">K50/(1-PARÂMETROS!$B$15-PARÂMETROS!$B$9-PARÂMETROS!$B$10-PARÂMETROS!$B$11-PARÂMETROS!$B$12)</f>
        <v>57.4719198503401</v>
      </c>
      <c r="O50" s="13"/>
    </row>
    <row r="51" customFormat="false" ht="18" hidden="false" customHeight="true" outlineLevel="0" collapsed="false">
      <c r="A51" s="11" t="n">
        <v>45</v>
      </c>
      <c r="B51" s="11" t="s">
        <v>257</v>
      </c>
      <c r="C51" s="13" t="s">
        <v>258</v>
      </c>
      <c r="D51" s="13" t="s">
        <v>259</v>
      </c>
      <c r="E51" s="13" t="s">
        <v>33</v>
      </c>
      <c r="F51" s="11" t="s">
        <v>260</v>
      </c>
      <c r="G51" s="11" t="s">
        <v>24</v>
      </c>
      <c r="H51" s="11" t="n">
        <v>28</v>
      </c>
      <c r="I51" s="12" t="n">
        <v>34.001</v>
      </c>
      <c r="J51" s="12" t="n">
        <f aca="false">I51*PARÂMETROS!$B$7</f>
        <v>37.06109</v>
      </c>
      <c r="K51" s="26" t="n">
        <f aca="false">J51*(1-PARÂMETROS!$B$8-PARÂMETROS!$B$9-PARÂMETROS!$B$10)</f>
        <v>32.150495575</v>
      </c>
      <c r="L51" s="26" t="n">
        <f aca="false">K51/(1-PARÂMETROS!$B$13-PARÂMETROS!$B$9-PARÂMETROS!$B$10-PARÂMETROS!$B$11-PARÂMETROS!$B$12)</f>
        <v>124.856293495146</v>
      </c>
      <c r="M51" s="26" t="n">
        <f aca="false">K51/(1-PARÂMETROS!$B$14-PARÂMETROS!$B$9-PARÂMETROS!$B$10-PARÂMETROS!$B$11-PARÂMETROS!$B$12)</f>
        <v>101.261403385827</v>
      </c>
      <c r="N51" s="26" t="n">
        <f aca="false">K51/(1-PARÂMETROS!$B$15-PARÂMETROS!$B$9-PARÂMETROS!$B$10-PARÂMETROS!$B$11-PARÂMETROS!$B$12)</f>
        <v>87.4843417006803</v>
      </c>
      <c r="O51" s="13"/>
    </row>
    <row r="52" customFormat="false" ht="18" hidden="false" customHeight="true" outlineLevel="0" collapsed="false">
      <c r="A52" s="11" t="n">
        <v>46</v>
      </c>
      <c r="B52" s="11" t="s">
        <v>261</v>
      </c>
      <c r="C52" s="13" t="s">
        <v>262</v>
      </c>
      <c r="D52" s="13" t="s">
        <v>263</v>
      </c>
      <c r="E52" s="13" t="s">
        <v>33</v>
      </c>
      <c r="F52" s="11" t="s">
        <v>264</v>
      </c>
      <c r="G52" s="11" t="s">
        <v>24</v>
      </c>
      <c r="H52" s="11" t="n">
        <v>18</v>
      </c>
      <c r="I52" s="12" t="n">
        <v>47.8555</v>
      </c>
      <c r="J52" s="12" t="n">
        <f aca="false">I52*PARÂMETROS!$B$7</f>
        <v>52.162495</v>
      </c>
      <c r="K52" s="26" t="n">
        <f aca="false">J52*(1-PARÂMETROS!$B$8-PARÂMETROS!$B$9-PARÂMETROS!$B$10)</f>
        <v>45.2509644125</v>
      </c>
      <c r="L52" s="26" t="n">
        <f aca="false">K52/(1-PARÂMETROS!$B$13-PARÂMETROS!$B$9-PARÂMETROS!$B$10-PARÂMETROS!$B$11-PARÂMETROS!$B$12)</f>
        <v>175.731900631068</v>
      </c>
      <c r="M52" s="26" t="n">
        <f aca="false">K52/(1-PARÂMETROS!$B$14-PARÂMETROS!$B$9-PARÂMETROS!$B$10-PARÂMETROS!$B$11-PARÂMETROS!$B$12)</f>
        <v>142.522722559055</v>
      </c>
      <c r="N52" s="26" t="n">
        <f aca="false">K52/(1-PARÂMETROS!$B$15-PARÂMETROS!$B$9-PARÂMETROS!$B$10-PARÂMETROS!$B$11-PARÂMETROS!$B$12)</f>
        <v>123.131875952381</v>
      </c>
      <c r="O52" s="13"/>
    </row>
    <row r="53" customFormat="false" ht="18" hidden="false" customHeight="true" outlineLevel="0" collapsed="false">
      <c r="A53" s="11" t="n">
        <v>47</v>
      </c>
      <c r="B53" s="11" t="s">
        <v>265</v>
      </c>
      <c r="C53" s="13" t="s">
        <v>266</v>
      </c>
      <c r="D53" s="13" t="s">
        <v>267</v>
      </c>
      <c r="E53" s="13" t="s">
        <v>33</v>
      </c>
      <c r="F53" s="11" t="s">
        <v>268</v>
      </c>
      <c r="G53" s="11" t="s">
        <v>24</v>
      </c>
      <c r="H53" s="11" t="n">
        <v>10</v>
      </c>
      <c r="I53" s="12" t="n">
        <v>91.5728</v>
      </c>
      <c r="J53" s="12" t="n">
        <f aca="false">I53*PARÂMETROS!$B$7</f>
        <v>99.814352</v>
      </c>
      <c r="K53" s="26" t="n">
        <f aca="false">J53*(1-PARÂMETROS!$B$8-PARÂMETROS!$B$9-PARÂMETROS!$B$10)</f>
        <v>86.58895036</v>
      </c>
      <c r="L53" s="26" t="n">
        <f aca="false">K53/(1-PARÂMETROS!$B$13-PARÂMETROS!$B$9-PARÂMETROS!$B$10-PARÂMETROS!$B$11-PARÂMETROS!$B$12)</f>
        <v>336.267768388349</v>
      </c>
      <c r="M53" s="26" t="n">
        <f aca="false">K53/(1-PARÂMETROS!$B$14-PARÂMETROS!$B$9-PARÂMETROS!$B$10-PARÂMETROS!$B$11-PARÂMETROS!$B$12)</f>
        <v>272.721103496063</v>
      </c>
      <c r="N53" s="26" t="n">
        <f aca="false">K53/(1-PARÂMETROS!$B$15-PARÂMETROS!$B$9-PARÂMETROS!$B$10-PARÂMETROS!$B$11-PARÂMETROS!$B$12)</f>
        <v>235.616191455782</v>
      </c>
      <c r="O53" s="13"/>
    </row>
    <row r="54" customFormat="false" ht="18" hidden="false" customHeight="true" outlineLevel="0" collapsed="false">
      <c r="A54" s="11" t="n">
        <v>48</v>
      </c>
      <c r="B54" s="11" t="s">
        <v>269</v>
      </c>
      <c r="C54" s="13" t="s">
        <v>270</v>
      </c>
      <c r="D54" s="13" t="s">
        <v>271</v>
      </c>
      <c r="E54" s="13" t="s">
        <v>33</v>
      </c>
      <c r="F54" s="11" t="s">
        <v>272</v>
      </c>
      <c r="G54" s="11" t="s">
        <v>24</v>
      </c>
      <c r="H54" s="11" t="n">
        <v>6</v>
      </c>
      <c r="I54" s="12" t="n">
        <v>133.9349</v>
      </c>
      <c r="J54" s="12" t="n">
        <f aca="false">I54*PARÂMETROS!$B$7</f>
        <v>145.989041</v>
      </c>
      <c r="K54" s="26" t="n">
        <f aca="false">J54*(1-PARÂMETROS!$B$8-PARÂMETROS!$B$9-PARÂMETROS!$B$10)</f>
        <v>126.6454930675</v>
      </c>
      <c r="L54" s="26" t="n">
        <f aca="false">K54/(1-PARÂMETROS!$B$13-PARÂMETROS!$B$9-PARÂMETROS!$B$10-PARÂMETROS!$B$11-PARÂMETROS!$B$12)</f>
        <v>491.827157543689</v>
      </c>
      <c r="M54" s="26" t="n">
        <f aca="false">K54/(1-PARÂMETROS!$B$14-PARÂMETROS!$B$9-PARÂMETROS!$B$10-PARÂMETROS!$B$11-PARÂMETROS!$B$12)</f>
        <v>398.883442732283</v>
      </c>
      <c r="N54" s="26" t="n">
        <f aca="false">K54/(1-PARÂMETROS!$B$15-PARÂMETROS!$B$9-PARÂMETROS!$B$10-PARÂMETROS!$B$11-PARÂMETROS!$B$12)</f>
        <v>344.613586578231</v>
      </c>
      <c r="O54" s="13"/>
    </row>
    <row r="55" customFormat="false" ht="18" hidden="false" customHeight="true" outlineLevel="0" collapsed="false">
      <c r="A55" s="11" t="n">
        <v>49</v>
      </c>
      <c r="B55" s="11" t="s">
        <v>273</v>
      </c>
      <c r="C55" s="13" t="s">
        <v>274</v>
      </c>
      <c r="D55" s="13" t="s">
        <v>275</v>
      </c>
      <c r="E55" s="13" t="s">
        <v>33</v>
      </c>
      <c r="F55" s="11" t="s">
        <v>276</v>
      </c>
      <c r="G55" s="11" t="s">
        <v>24</v>
      </c>
      <c r="H55" s="11" t="n">
        <v>3</v>
      </c>
      <c r="I55" s="12" t="n">
        <v>260.8397</v>
      </c>
      <c r="J55" s="12" t="n">
        <f aca="false">I55*PARÂMETROS!$B$7</f>
        <v>284.315273</v>
      </c>
      <c r="K55" s="26" t="n">
        <f aca="false">J55*(1-PARÂMETROS!$B$8-PARÂMETROS!$B$9-PARÂMETROS!$B$10)</f>
        <v>246.6434993275</v>
      </c>
      <c r="L55" s="26" t="n">
        <f aca="false">K55/(1-PARÂMETROS!$B$13-PARÂMETROS!$B$9-PARÂMETROS!$B$10-PARÂMETROS!$B$11-PARÂMETROS!$B$12)</f>
        <v>957.838832339805</v>
      </c>
      <c r="M55" s="26" t="n">
        <f aca="false">K55/(1-PARÂMETROS!$B$14-PARÂMETROS!$B$9-PARÂMETROS!$B$10-PARÂMETROS!$B$11-PARÂMETROS!$B$12)</f>
        <v>776.829919141732</v>
      </c>
      <c r="N55" s="26" t="n">
        <f aca="false">K55/(1-PARÂMETROS!$B$15-PARÂMETROS!$B$9-PARÂMETROS!$B$10-PARÂMETROS!$B$11-PARÂMETROS!$B$12)</f>
        <v>671.138773680272</v>
      </c>
      <c r="O55" s="13"/>
    </row>
    <row r="56" customFormat="false" ht="18" hidden="false" customHeight="true" outlineLevel="0" collapsed="false">
      <c r="A56" s="11" t="n">
        <v>50</v>
      </c>
      <c r="B56" s="11" t="s">
        <v>277</v>
      </c>
      <c r="C56" s="13" t="s">
        <v>278</v>
      </c>
      <c r="D56" s="13" t="s">
        <v>279</v>
      </c>
      <c r="E56" s="13" t="s">
        <v>33</v>
      </c>
      <c r="F56" s="11" t="s">
        <v>280</v>
      </c>
      <c r="G56" s="11" t="s">
        <v>24</v>
      </c>
      <c r="H56" s="11" t="n">
        <v>2</v>
      </c>
      <c r="I56" s="12" t="n">
        <v>512.5</v>
      </c>
      <c r="J56" s="12" t="n">
        <f aca="false">I56*PARÂMETROS!$B$7</f>
        <v>558.625</v>
      </c>
      <c r="K56" s="26" t="n">
        <f aca="false">J56*(1-PARÂMETROS!$B$8-PARÂMETROS!$B$9-PARÂMETROS!$B$10)</f>
        <v>484.6071875</v>
      </c>
      <c r="L56" s="26" t="n">
        <f aca="false">K56/(1-PARÂMETROS!$B$13-PARÂMETROS!$B$9-PARÂMETROS!$B$10-PARÂMETROS!$B$11-PARÂMETROS!$B$12)</f>
        <v>1881.96966019417</v>
      </c>
      <c r="M56" s="26" t="n">
        <f aca="false">K56/(1-PARÂMETROS!$B$14-PARÂMETROS!$B$9-PARÂMETROS!$B$10-PARÂMETROS!$B$11-PARÂMETROS!$B$12)</f>
        <v>1526.3218503937</v>
      </c>
      <c r="N56" s="26" t="n">
        <f aca="false">K56/(1-PARÂMETROS!$B$15-PARÂMETROS!$B$9-PARÂMETROS!$B$10-PARÂMETROS!$B$11-PARÂMETROS!$B$12)</f>
        <v>1318.65901360544</v>
      </c>
      <c r="O56" s="13"/>
    </row>
    <row r="57" customFormat="false" ht="18" hidden="false" customHeight="true" outlineLevel="0" collapsed="false">
      <c r="A57" s="11" t="n">
        <v>51</v>
      </c>
      <c r="B57" s="11" t="s">
        <v>281</v>
      </c>
      <c r="C57" s="13" t="s">
        <v>282</v>
      </c>
      <c r="D57" s="13" t="s">
        <v>283</v>
      </c>
      <c r="E57" s="13" t="s">
        <v>39</v>
      </c>
      <c r="F57" s="11" t="s">
        <v>284</v>
      </c>
      <c r="G57" s="11" t="s">
        <v>24</v>
      </c>
      <c r="H57" s="11" t="n">
        <v>300</v>
      </c>
      <c r="I57" s="12" t="n">
        <v>6.5219</v>
      </c>
      <c r="J57" s="12" t="n">
        <f aca="false">I57*PARÂMETROS!$B$7</f>
        <v>7.108871</v>
      </c>
      <c r="K57" s="26" t="n">
        <f aca="false">J57*(1-PARÂMETROS!$B$8-PARÂMETROS!$B$9-PARÂMETROS!$B$10)</f>
        <v>6.1669455925</v>
      </c>
      <c r="L57" s="26" t="n">
        <f aca="false">K57/(1-PARÂMETROS!$B$13-PARÂMETROS!$B$9-PARÂMETROS!$B$10-PARÂMETROS!$B$11-PARÂMETROS!$B$12)</f>
        <v>23.9493032718446</v>
      </c>
      <c r="M57" s="26" t="n">
        <f aca="false">K57/(1-PARÂMETROS!$B$14-PARÂMETROS!$B$9-PARÂMETROS!$B$10-PARÂMETROS!$B$11-PARÂMETROS!$B$12)</f>
        <v>19.4234506850394</v>
      </c>
      <c r="N57" s="26" t="n">
        <f aca="false">K57/(1-PARÂMETROS!$B$15-PARÂMETROS!$B$9-PARÂMETROS!$B$10-PARÂMETROS!$B$11-PARÂMETROS!$B$12)</f>
        <v>16.7808043333333</v>
      </c>
      <c r="O57" s="13"/>
    </row>
    <row r="58" customFormat="false" ht="18" hidden="false" customHeight="true" outlineLevel="0" collapsed="false">
      <c r="A58" s="11" t="n">
        <v>52</v>
      </c>
      <c r="B58" s="11" t="s">
        <v>285</v>
      </c>
      <c r="C58" s="13" t="s">
        <v>286</v>
      </c>
      <c r="D58" s="13" t="s">
        <v>287</v>
      </c>
      <c r="E58" s="13" t="s">
        <v>39</v>
      </c>
      <c r="F58" s="11" t="s">
        <v>288</v>
      </c>
      <c r="G58" s="11" t="s">
        <v>24</v>
      </c>
      <c r="H58" s="11" t="n">
        <v>300</v>
      </c>
      <c r="I58" s="12" t="n">
        <v>6.5219</v>
      </c>
      <c r="J58" s="12" t="n">
        <f aca="false">I58*PARÂMETROS!$B$7</f>
        <v>7.108871</v>
      </c>
      <c r="K58" s="26" t="n">
        <f aca="false">J58*(1-PARÂMETROS!$B$8-PARÂMETROS!$B$9-PARÂMETROS!$B$10)</f>
        <v>6.1669455925</v>
      </c>
      <c r="L58" s="26" t="n">
        <f aca="false">K58/(1-PARÂMETROS!$B$13-PARÂMETROS!$B$9-PARÂMETROS!$B$10-PARÂMETROS!$B$11-PARÂMETROS!$B$12)</f>
        <v>23.9493032718446</v>
      </c>
      <c r="M58" s="26" t="n">
        <f aca="false">K58/(1-PARÂMETROS!$B$14-PARÂMETROS!$B$9-PARÂMETROS!$B$10-PARÂMETROS!$B$11-PARÂMETROS!$B$12)</f>
        <v>19.4234506850394</v>
      </c>
      <c r="N58" s="26" t="n">
        <f aca="false">K58/(1-PARÂMETROS!$B$15-PARÂMETROS!$B$9-PARÂMETROS!$B$10-PARÂMETROS!$B$11-PARÂMETROS!$B$12)</f>
        <v>16.7808043333333</v>
      </c>
      <c r="O58" s="13"/>
    </row>
    <row r="59" customFormat="false" ht="18" hidden="false" customHeight="true" outlineLevel="0" collapsed="false">
      <c r="A59" s="11" t="n">
        <v>53</v>
      </c>
      <c r="B59" s="11" t="s">
        <v>289</v>
      </c>
      <c r="C59" s="13" t="s">
        <v>290</v>
      </c>
      <c r="D59" s="13" t="s">
        <v>291</v>
      </c>
      <c r="E59" s="13" t="s">
        <v>39</v>
      </c>
      <c r="F59" s="11" t="s">
        <v>292</v>
      </c>
      <c r="G59" s="11" t="s">
        <v>24</v>
      </c>
      <c r="H59" s="11" t="n">
        <v>200</v>
      </c>
      <c r="I59" s="12" t="n">
        <v>8.8451</v>
      </c>
      <c r="J59" s="12" t="n">
        <f aca="false">I59*PARÂMETROS!$B$7</f>
        <v>9.641159</v>
      </c>
      <c r="K59" s="26" t="n">
        <f aca="false">J59*(1-PARÂMETROS!$B$8-PARÂMETROS!$B$9-PARÂMETROS!$B$10)</f>
        <v>8.3637054325</v>
      </c>
      <c r="L59" s="26" t="n">
        <f aca="false">K59/(1-PARÂMETROS!$B$13-PARÂMETROS!$B$9-PARÂMETROS!$B$10-PARÂMETROS!$B$11-PARÂMETROS!$B$12)</f>
        <v>32.4804094466019</v>
      </c>
      <c r="M59" s="26" t="n">
        <f aca="false">K59/(1-PARÂMETROS!$B$14-PARÂMETROS!$B$9-PARÂMETROS!$B$10-PARÂMETROS!$B$11-PARÂMETROS!$B$12)</f>
        <v>26.3423793149606</v>
      </c>
      <c r="N59" s="26" t="n">
        <f aca="false">K59/(1-PARÂMETROS!$B$15-PARÂMETROS!$B$9-PARÂMETROS!$B$10-PARÂMETROS!$B$11-PARÂMETROS!$B$12)</f>
        <v>22.7583821292517</v>
      </c>
      <c r="O59" s="13"/>
    </row>
    <row r="60" customFormat="false" ht="18" hidden="false" customHeight="true" outlineLevel="0" collapsed="false">
      <c r="A60" s="11" t="n">
        <v>54</v>
      </c>
      <c r="B60" s="11" t="s">
        <v>293</v>
      </c>
      <c r="C60" s="13" t="s">
        <v>294</v>
      </c>
      <c r="D60" s="13" t="s">
        <v>295</v>
      </c>
      <c r="E60" s="13" t="s">
        <v>39</v>
      </c>
      <c r="F60" s="11" t="s">
        <v>296</v>
      </c>
      <c r="G60" s="11" t="s">
        <v>24</v>
      </c>
      <c r="H60" s="11" t="n">
        <v>200</v>
      </c>
      <c r="I60" s="12" t="n">
        <v>8.6515</v>
      </c>
      <c r="J60" s="12" t="n">
        <f aca="false">I60*PARÂMETROS!$B$7</f>
        <v>9.430135</v>
      </c>
      <c r="K60" s="26" t="n">
        <f aca="false">J60*(1-PARÂMETROS!$B$8-PARÂMETROS!$B$9-PARÂMETROS!$B$10)</f>
        <v>8.1806421125</v>
      </c>
      <c r="L60" s="26" t="n">
        <f aca="false">K60/(1-PARÂMETROS!$B$13-PARÂMETROS!$B$9-PARÂMETROS!$B$10-PARÂMETROS!$B$11-PARÂMETROS!$B$12)</f>
        <v>31.7694839320388</v>
      </c>
      <c r="M60" s="26" t="n">
        <f aca="false">K60/(1-PARÂMETROS!$B$14-PARÂMETROS!$B$9-PARÂMETROS!$B$10-PARÂMETROS!$B$11-PARÂMETROS!$B$12)</f>
        <v>25.7658019291339</v>
      </c>
      <c r="N60" s="26" t="n">
        <f aca="false">K60/(1-PARÂMETROS!$B$15-PARÂMETROS!$B$9-PARÂMETROS!$B$10-PARÂMETROS!$B$11-PARÂMETROS!$B$12)</f>
        <v>22.2602506462585</v>
      </c>
      <c r="O60" s="13"/>
    </row>
    <row r="61" customFormat="false" ht="18" hidden="false" customHeight="true" outlineLevel="0" collapsed="false">
      <c r="A61" s="11" t="n">
        <v>55</v>
      </c>
      <c r="B61" s="11" t="s">
        <v>297</v>
      </c>
      <c r="C61" s="13" t="s">
        <v>298</v>
      </c>
      <c r="D61" s="13" t="s">
        <v>299</v>
      </c>
      <c r="E61" s="13" t="s">
        <v>39</v>
      </c>
      <c r="F61" s="11" t="s">
        <v>300</v>
      </c>
      <c r="G61" s="11" t="s">
        <v>24</v>
      </c>
      <c r="H61" s="11" t="n">
        <v>180</v>
      </c>
      <c r="I61" s="12" t="n">
        <v>8.7846</v>
      </c>
      <c r="J61" s="12" t="n">
        <f aca="false">I61*PARÂMETROS!$B$7</f>
        <v>9.575214</v>
      </c>
      <c r="K61" s="26" t="n">
        <f aca="false">J61*(1-PARÂMETROS!$B$8-PARÂMETROS!$B$9-PARÂMETROS!$B$10)</f>
        <v>8.306498145</v>
      </c>
      <c r="L61" s="26" t="n">
        <f aca="false">K61/(1-PARÂMETROS!$B$13-PARÂMETROS!$B$9-PARÂMETROS!$B$10-PARÂMETROS!$B$11-PARÂMETROS!$B$12)</f>
        <v>32.258245223301</v>
      </c>
      <c r="M61" s="26" t="n">
        <f aca="false">K61/(1-PARÂMETROS!$B$14-PARÂMETROS!$B$9-PARÂMETROS!$B$10-PARÂMETROS!$B$11-PARÂMETROS!$B$12)</f>
        <v>26.1621988818898</v>
      </c>
      <c r="N61" s="26" t="n">
        <f aca="false">K61/(1-PARÂMETROS!$B$15-PARÂMETROS!$B$9-PARÂMETROS!$B$10-PARÂMETROS!$B$11-PARÂMETROS!$B$12)</f>
        <v>22.6027160408163</v>
      </c>
      <c r="O61" s="13"/>
    </row>
    <row r="62" customFormat="false" ht="18" hidden="false" customHeight="true" outlineLevel="0" collapsed="false">
      <c r="A62" s="11" t="n">
        <v>56</v>
      </c>
      <c r="B62" s="11" t="s">
        <v>301</v>
      </c>
      <c r="C62" s="13" t="s">
        <v>302</v>
      </c>
      <c r="D62" s="13" t="s">
        <v>303</v>
      </c>
      <c r="E62" s="13" t="s">
        <v>39</v>
      </c>
      <c r="F62" s="11" t="s">
        <v>304</v>
      </c>
      <c r="G62" s="11" t="s">
        <v>24</v>
      </c>
      <c r="H62" s="11" t="n">
        <v>120</v>
      </c>
      <c r="I62" s="12" t="n">
        <v>12.3178</v>
      </c>
      <c r="J62" s="12" t="n">
        <f aca="false">I62*PARÂMETROS!$B$7</f>
        <v>13.426402</v>
      </c>
      <c r="K62" s="26" t="n">
        <f aca="false">J62*(1-PARÂMETROS!$B$8-PARÂMETROS!$B$9-PARÂMETROS!$B$10)</f>
        <v>11.647403735</v>
      </c>
      <c r="L62" s="26" t="n">
        <f aca="false">K62/(1-PARÂMETROS!$B$13-PARÂMETROS!$B$9-PARÂMETROS!$B$10-PARÂMETROS!$B$11-PARÂMETROS!$B$12)</f>
        <v>45.2326358640776</v>
      </c>
      <c r="M62" s="26" t="n">
        <f aca="false">K62/(1-PARÂMETROS!$B$14-PARÂMETROS!$B$9-PARÂMETROS!$B$10-PARÂMETROS!$B$11-PARÂMETROS!$B$12)</f>
        <v>36.6847361732283</v>
      </c>
      <c r="N62" s="26" t="n">
        <f aca="false">K62/(1-PARÂMETROS!$B$15-PARÂMETROS!$B$9-PARÂMETROS!$B$10-PARÂMETROS!$B$11-PARÂMETROS!$B$12)</f>
        <v>31.6936156054422</v>
      </c>
      <c r="O62" s="13"/>
    </row>
    <row r="63" customFormat="false" ht="18" hidden="false" customHeight="true" outlineLevel="0" collapsed="false">
      <c r="A63" s="11" t="n">
        <v>57</v>
      </c>
      <c r="B63" s="11" t="s">
        <v>305</v>
      </c>
      <c r="C63" s="13" t="s">
        <v>306</v>
      </c>
      <c r="D63" s="13" t="s">
        <v>307</v>
      </c>
      <c r="E63" s="13" t="s">
        <v>39</v>
      </c>
      <c r="F63" s="11" t="s">
        <v>308</v>
      </c>
      <c r="G63" s="11" t="s">
        <v>24</v>
      </c>
      <c r="H63" s="11" t="n">
        <v>110</v>
      </c>
      <c r="I63" s="12" t="n">
        <v>12.584</v>
      </c>
      <c r="J63" s="12" t="n">
        <f aca="false">I63*PARÂMETROS!$B$7</f>
        <v>13.71656</v>
      </c>
      <c r="K63" s="26" t="n">
        <f aca="false">J63*(1-PARÂMETROS!$B$8-PARÂMETROS!$B$9-PARÂMETROS!$B$10)</f>
        <v>11.8991158</v>
      </c>
      <c r="L63" s="26" t="n">
        <f aca="false">K63/(1-PARÂMETROS!$B$13-PARÂMETROS!$B$9-PARÂMETROS!$B$10-PARÂMETROS!$B$11-PARÂMETROS!$B$12)</f>
        <v>46.2101584466019</v>
      </c>
      <c r="M63" s="26" t="n">
        <f aca="false">K63/(1-PARÂMETROS!$B$14-PARÂMETROS!$B$9-PARÂMETROS!$B$10-PARÂMETROS!$B$11-PARÂMETROS!$B$12)</f>
        <v>37.4775300787402</v>
      </c>
      <c r="N63" s="26" t="n">
        <f aca="false">K63/(1-PARÂMETROS!$B$15-PARÂMETROS!$B$9-PARÂMETROS!$B$10-PARÂMETROS!$B$11-PARÂMETROS!$B$12)</f>
        <v>32.3785463945578</v>
      </c>
      <c r="O63" s="13"/>
    </row>
    <row r="64" customFormat="false" ht="18" hidden="false" customHeight="true" outlineLevel="0" collapsed="false">
      <c r="A64" s="11" t="n">
        <v>58</v>
      </c>
      <c r="B64" s="11" t="s">
        <v>309</v>
      </c>
      <c r="C64" s="13" t="s">
        <v>310</v>
      </c>
      <c r="D64" s="13" t="s">
        <v>311</v>
      </c>
      <c r="E64" s="13" t="s">
        <v>39</v>
      </c>
      <c r="F64" s="11" t="s">
        <v>312</v>
      </c>
      <c r="G64" s="11" t="s">
        <v>24</v>
      </c>
      <c r="H64" s="11" t="n">
        <v>100</v>
      </c>
      <c r="I64" s="12" t="n">
        <v>13.6851</v>
      </c>
      <c r="J64" s="12" t="n">
        <f aca="false">I64*PARÂMETROS!$B$7</f>
        <v>14.916759</v>
      </c>
      <c r="K64" s="26" t="n">
        <f aca="false">J64*(1-PARÂMETROS!$B$8-PARÂMETROS!$B$9-PARÂMETROS!$B$10)</f>
        <v>12.9402884325</v>
      </c>
      <c r="L64" s="26" t="n">
        <f aca="false">K64/(1-PARÂMETROS!$B$13-PARÂMETROS!$B$9-PARÂMETROS!$B$10-PARÂMETROS!$B$11-PARÂMETROS!$B$12)</f>
        <v>50.2535473106796</v>
      </c>
      <c r="M64" s="26" t="n">
        <f aca="false">K64/(1-PARÂMETROS!$B$14-PARÂMETROS!$B$9-PARÂMETROS!$B$10-PARÂMETROS!$B$11-PARÂMETROS!$B$12)</f>
        <v>40.7568139606299</v>
      </c>
      <c r="N64" s="26" t="n">
        <f aca="false">K64/(1-PARÂMETROS!$B$15-PARÂMETROS!$B$9-PARÂMETROS!$B$10-PARÂMETROS!$B$11-PARÂMETROS!$B$12)</f>
        <v>35.2116692040816</v>
      </c>
      <c r="O64" s="13"/>
    </row>
    <row r="65" customFormat="false" ht="18" hidden="false" customHeight="true" outlineLevel="0" collapsed="false">
      <c r="A65" s="11" t="n">
        <v>59</v>
      </c>
      <c r="B65" s="11" t="s">
        <v>313</v>
      </c>
      <c r="C65" s="13" t="s">
        <v>314</v>
      </c>
      <c r="D65" s="13" t="s">
        <v>315</v>
      </c>
      <c r="E65" s="13" t="s">
        <v>39</v>
      </c>
      <c r="F65" s="11" t="s">
        <v>316</v>
      </c>
      <c r="G65" s="11" t="s">
        <v>24</v>
      </c>
      <c r="H65" s="11" t="n">
        <v>75</v>
      </c>
      <c r="I65" s="12" t="n">
        <v>18.392</v>
      </c>
      <c r="J65" s="12" t="n">
        <f aca="false">I65*PARÂMETROS!$B$7</f>
        <v>20.04728</v>
      </c>
      <c r="K65" s="26" t="n">
        <f aca="false">J65*(1-PARÂMETROS!$B$8-PARÂMETROS!$B$9-PARÂMETROS!$B$10)</f>
        <v>17.3910154</v>
      </c>
      <c r="L65" s="26" t="n">
        <f aca="false">K65/(1-PARÂMETROS!$B$13-PARÂMETROS!$B$9-PARÂMETROS!$B$10-PARÂMETROS!$B$11-PARÂMETROS!$B$12)</f>
        <v>67.5379238834951</v>
      </c>
      <c r="M65" s="26" t="n">
        <f aca="false">K65/(1-PARÂMETROS!$B$14-PARÂMETROS!$B$9-PARÂMETROS!$B$10-PARÂMETROS!$B$11-PARÂMETROS!$B$12)</f>
        <v>54.7748516535433</v>
      </c>
      <c r="N65" s="26" t="n">
        <f aca="false">K65/(1-PARÂMETROS!$B$15-PARÂMETROS!$B$9-PARÂMETROS!$B$10-PARÂMETROS!$B$11-PARÂMETROS!$B$12)</f>
        <v>47.3224908843537</v>
      </c>
      <c r="O65" s="13"/>
    </row>
    <row r="66" customFormat="false" ht="18" hidden="false" customHeight="true" outlineLevel="0" collapsed="false">
      <c r="A66" s="11" t="n">
        <v>60</v>
      </c>
      <c r="B66" s="11" t="s">
        <v>317</v>
      </c>
      <c r="C66" s="13" t="s">
        <v>318</v>
      </c>
      <c r="D66" s="13" t="s">
        <v>319</v>
      </c>
      <c r="E66" s="13" t="s">
        <v>39</v>
      </c>
      <c r="F66" s="11" t="s">
        <v>320</v>
      </c>
      <c r="G66" s="11" t="s">
        <v>24</v>
      </c>
      <c r="H66" s="11" t="n">
        <v>60</v>
      </c>
      <c r="I66" s="12" t="n">
        <v>18.392</v>
      </c>
      <c r="J66" s="12" t="n">
        <f aca="false">I66*PARÂMETROS!$B$7</f>
        <v>20.04728</v>
      </c>
      <c r="K66" s="26" t="n">
        <f aca="false">J66*(1-PARÂMETROS!$B$8-PARÂMETROS!$B$9-PARÂMETROS!$B$10)</f>
        <v>17.3910154</v>
      </c>
      <c r="L66" s="26" t="n">
        <f aca="false">K66/(1-PARÂMETROS!$B$13-PARÂMETROS!$B$9-PARÂMETROS!$B$10-PARÂMETROS!$B$11-PARÂMETROS!$B$12)</f>
        <v>67.5379238834951</v>
      </c>
      <c r="M66" s="26" t="n">
        <f aca="false">K66/(1-PARÂMETROS!$B$14-PARÂMETROS!$B$9-PARÂMETROS!$B$10-PARÂMETROS!$B$11-PARÂMETROS!$B$12)</f>
        <v>54.7748516535433</v>
      </c>
      <c r="N66" s="26" t="n">
        <f aca="false">K66/(1-PARÂMETROS!$B$15-PARÂMETROS!$B$9-PARÂMETROS!$B$10-PARÂMETROS!$B$11-PARÂMETROS!$B$12)</f>
        <v>47.3224908843537</v>
      </c>
      <c r="O66" s="13"/>
    </row>
    <row r="67" customFormat="false" ht="18" hidden="false" customHeight="true" outlineLevel="0" collapsed="false">
      <c r="A67" s="11" t="n">
        <v>61</v>
      </c>
      <c r="B67" s="11" t="s">
        <v>321</v>
      </c>
      <c r="C67" s="13" t="s">
        <v>322</v>
      </c>
      <c r="D67" s="13" t="s">
        <v>323</v>
      </c>
      <c r="E67" s="13" t="s">
        <v>39</v>
      </c>
      <c r="F67" s="11" t="s">
        <v>324</v>
      </c>
      <c r="G67" s="11" t="s">
        <v>24</v>
      </c>
      <c r="H67" s="11" t="n">
        <v>55</v>
      </c>
      <c r="I67" s="12" t="n">
        <v>18.392</v>
      </c>
      <c r="J67" s="12" t="n">
        <f aca="false">I67*PARÂMETROS!$B$7</f>
        <v>20.04728</v>
      </c>
      <c r="K67" s="26" t="n">
        <f aca="false">J67*(1-PARÂMETROS!$B$8-PARÂMETROS!$B$9-PARÂMETROS!$B$10)</f>
        <v>17.3910154</v>
      </c>
      <c r="L67" s="26" t="n">
        <f aca="false">K67/(1-PARÂMETROS!$B$13-PARÂMETROS!$B$9-PARÂMETROS!$B$10-PARÂMETROS!$B$11-PARÂMETROS!$B$12)</f>
        <v>67.5379238834951</v>
      </c>
      <c r="M67" s="26" t="n">
        <f aca="false">K67/(1-PARÂMETROS!$B$14-PARÂMETROS!$B$9-PARÂMETROS!$B$10-PARÂMETROS!$B$11-PARÂMETROS!$B$12)</f>
        <v>54.7748516535433</v>
      </c>
      <c r="N67" s="26" t="n">
        <f aca="false">K67/(1-PARÂMETROS!$B$15-PARÂMETROS!$B$9-PARÂMETROS!$B$10-PARÂMETROS!$B$11-PARÂMETROS!$B$12)</f>
        <v>47.3224908843537</v>
      </c>
      <c r="O67" s="13"/>
    </row>
    <row r="68" customFormat="false" ht="18" hidden="false" customHeight="true" outlineLevel="0" collapsed="false">
      <c r="A68" s="11" t="n">
        <v>62</v>
      </c>
      <c r="B68" s="11" t="s">
        <v>325</v>
      </c>
      <c r="C68" s="13" t="s">
        <v>326</v>
      </c>
      <c r="D68" s="13" t="s">
        <v>327</v>
      </c>
      <c r="E68" s="13" t="s">
        <v>39</v>
      </c>
      <c r="F68" s="11" t="s">
        <v>328</v>
      </c>
      <c r="G68" s="11" t="s">
        <v>24</v>
      </c>
      <c r="H68" s="11" t="n">
        <v>44</v>
      </c>
      <c r="I68" s="12" t="n">
        <v>29.161</v>
      </c>
      <c r="J68" s="12" t="n">
        <f aca="false">I68*PARÂMETROS!$B$7</f>
        <v>31.78549</v>
      </c>
      <c r="K68" s="26" t="n">
        <f aca="false">J68*(1-PARÂMETROS!$B$8-PARÂMETROS!$B$9-PARÂMETROS!$B$10)</f>
        <v>27.573912575</v>
      </c>
      <c r="L68" s="26" t="n">
        <f aca="false">K68/(1-PARÂMETROS!$B$13-PARÂMETROS!$B$9-PARÂMETROS!$B$10-PARÂMETROS!$B$11-PARÂMETROS!$B$12)</f>
        <v>107.083155631068</v>
      </c>
      <c r="M68" s="26" t="n">
        <f aca="false">K68/(1-PARÂMETROS!$B$14-PARÂMETROS!$B$9-PARÂMETROS!$B$10-PARÂMETROS!$B$11-PARÂMETROS!$B$12)</f>
        <v>86.8469687401575</v>
      </c>
      <c r="N68" s="26" t="n">
        <f aca="false">K68/(1-PARÂMETROS!$B$15-PARÂMETROS!$B$9-PARÂMETROS!$B$10-PARÂMETROS!$B$11-PARÂMETROS!$B$12)</f>
        <v>75.0310546258504</v>
      </c>
      <c r="O68" s="13"/>
    </row>
    <row r="69" customFormat="false" ht="18" hidden="false" customHeight="true" outlineLevel="0" collapsed="false">
      <c r="A69" s="11" t="n">
        <v>63</v>
      </c>
      <c r="B69" s="11" t="s">
        <v>329</v>
      </c>
      <c r="C69" s="13" t="s">
        <v>330</v>
      </c>
      <c r="D69" s="13" t="s">
        <v>331</v>
      </c>
      <c r="E69" s="13" t="s">
        <v>39</v>
      </c>
      <c r="F69" s="11" t="s">
        <v>332</v>
      </c>
      <c r="G69" s="11" t="s">
        <v>24</v>
      </c>
      <c r="H69" s="11" t="n">
        <v>44</v>
      </c>
      <c r="I69" s="12" t="n">
        <v>29.161</v>
      </c>
      <c r="J69" s="12" t="n">
        <f aca="false">I69*PARÂMETROS!$B$7</f>
        <v>31.78549</v>
      </c>
      <c r="K69" s="26" t="n">
        <f aca="false">J69*(1-PARÂMETROS!$B$8-PARÂMETROS!$B$9-PARÂMETROS!$B$10)</f>
        <v>27.573912575</v>
      </c>
      <c r="L69" s="26" t="n">
        <f aca="false">K69/(1-PARÂMETROS!$B$13-PARÂMETROS!$B$9-PARÂMETROS!$B$10-PARÂMETROS!$B$11-PARÂMETROS!$B$12)</f>
        <v>107.083155631068</v>
      </c>
      <c r="M69" s="26" t="n">
        <f aca="false">K69/(1-PARÂMETROS!$B$14-PARÂMETROS!$B$9-PARÂMETROS!$B$10-PARÂMETROS!$B$11-PARÂMETROS!$B$12)</f>
        <v>86.8469687401575</v>
      </c>
      <c r="N69" s="26" t="n">
        <f aca="false">K69/(1-PARÂMETROS!$B$15-PARÂMETROS!$B$9-PARÂMETROS!$B$10-PARÂMETROS!$B$11-PARÂMETROS!$B$12)</f>
        <v>75.0310546258504</v>
      </c>
      <c r="O69" s="13"/>
    </row>
    <row r="70" customFormat="false" ht="18" hidden="false" customHeight="true" outlineLevel="0" collapsed="false">
      <c r="A70" s="11" t="n">
        <v>64</v>
      </c>
      <c r="B70" s="11" t="s">
        <v>333</v>
      </c>
      <c r="C70" s="13" t="s">
        <v>334</v>
      </c>
      <c r="D70" s="13" t="s">
        <v>335</v>
      </c>
      <c r="E70" s="13" t="s">
        <v>39</v>
      </c>
      <c r="F70" s="11" t="s">
        <v>336</v>
      </c>
      <c r="G70" s="11" t="s">
        <v>24</v>
      </c>
      <c r="H70" s="11" t="n">
        <v>40</v>
      </c>
      <c r="I70" s="12" t="n">
        <v>29.161</v>
      </c>
      <c r="J70" s="12" t="n">
        <f aca="false">I70*PARÂMETROS!$B$7</f>
        <v>31.78549</v>
      </c>
      <c r="K70" s="26" t="n">
        <f aca="false">J70*(1-PARÂMETROS!$B$8-PARÂMETROS!$B$9-PARÂMETROS!$B$10)</f>
        <v>27.573912575</v>
      </c>
      <c r="L70" s="26" t="n">
        <f aca="false">K70/(1-PARÂMETROS!$B$13-PARÂMETROS!$B$9-PARÂMETROS!$B$10-PARÂMETROS!$B$11-PARÂMETROS!$B$12)</f>
        <v>107.083155631068</v>
      </c>
      <c r="M70" s="26" t="n">
        <f aca="false">K70/(1-PARÂMETROS!$B$14-PARÂMETROS!$B$9-PARÂMETROS!$B$10-PARÂMETROS!$B$11-PARÂMETROS!$B$12)</f>
        <v>86.8469687401575</v>
      </c>
      <c r="N70" s="26" t="n">
        <f aca="false">K70/(1-PARÂMETROS!$B$15-PARÂMETROS!$B$9-PARÂMETROS!$B$10-PARÂMETROS!$B$11-PARÂMETROS!$B$12)</f>
        <v>75.0310546258504</v>
      </c>
      <c r="O70" s="13"/>
    </row>
    <row r="71" customFormat="false" ht="18" hidden="false" customHeight="true" outlineLevel="0" collapsed="false">
      <c r="A71" s="11" t="n">
        <v>65</v>
      </c>
      <c r="B71" s="11" t="s">
        <v>337</v>
      </c>
      <c r="C71" s="13" t="s">
        <v>338</v>
      </c>
      <c r="D71" s="13" t="s">
        <v>339</v>
      </c>
      <c r="E71" s="13" t="s">
        <v>39</v>
      </c>
      <c r="F71" s="11" t="s">
        <v>340</v>
      </c>
      <c r="G71" s="11" t="s">
        <v>24</v>
      </c>
      <c r="H71" s="11" t="n">
        <v>32</v>
      </c>
      <c r="I71" s="12" t="n">
        <v>29.161</v>
      </c>
      <c r="J71" s="12" t="n">
        <f aca="false">I71*PARÂMETROS!$B$7</f>
        <v>31.78549</v>
      </c>
      <c r="K71" s="26" t="n">
        <f aca="false">J71*(1-PARÂMETROS!$B$8-PARÂMETROS!$B$9-PARÂMETROS!$B$10)</f>
        <v>27.573912575</v>
      </c>
      <c r="L71" s="26" t="n">
        <f aca="false">K71/(1-PARÂMETROS!$B$13-PARÂMETROS!$B$9-PARÂMETROS!$B$10-PARÂMETROS!$B$11-PARÂMETROS!$B$12)</f>
        <v>107.083155631068</v>
      </c>
      <c r="M71" s="26" t="n">
        <f aca="false">K71/(1-PARÂMETROS!$B$14-PARÂMETROS!$B$9-PARÂMETROS!$B$10-PARÂMETROS!$B$11-PARÂMETROS!$B$12)</f>
        <v>86.8469687401575</v>
      </c>
      <c r="N71" s="26" t="n">
        <f aca="false">K71/(1-PARÂMETROS!$B$15-PARÂMETROS!$B$9-PARÂMETROS!$B$10-PARÂMETROS!$B$11-PARÂMETROS!$B$12)</f>
        <v>75.0310546258504</v>
      </c>
      <c r="O71" s="13"/>
    </row>
    <row r="72" customFormat="false" ht="18" hidden="false" customHeight="true" outlineLevel="0" collapsed="false">
      <c r="A72" s="11" t="n">
        <v>66</v>
      </c>
      <c r="B72" s="11" t="s">
        <v>341</v>
      </c>
      <c r="C72" s="13" t="s">
        <v>342</v>
      </c>
      <c r="D72" s="13" t="s">
        <v>343</v>
      </c>
      <c r="E72" s="13" t="s">
        <v>39</v>
      </c>
      <c r="F72" s="11" t="s">
        <v>344</v>
      </c>
      <c r="G72" s="11" t="s">
        <v>24</v>
      </c>
      <c r="H72" s="11" t="n">
        <v>27</v>
      </c>
      <c r="I72" s="12" t="n">
        <v>40.6923</v>
      </c>
      <c r="J72" s="12" t="n">
        <f aca="false">I72*PARÂMETROS!$B$7</f>
        <v>44.354607</v>
      </c>
      <c r="K72" s="26" t="n">
        <f aca="false">J72*(1-PARÂMETROS!$B$8-PARÂMETROS!$B$9-PARÂMETROS!$B$10)</f>
        <v>38.4776215725</v>
      </c>
      <c r="L72" s="26" t="n">
        <f aca="false">K72/(1-PARÂMETROS!$B$13-PARÂMETROS!$B$9-PARÂMETROS!$B$10-PARÂMETROS!$B$11-PARÂMETROS!$B$12)</f>
        <v>149.427656592233</v>
      </c>
      <c r="M72" s="26" t="n">
        <f aca="false">K72/(1-PARÂMETROS!$B$14-PARÂMETROS!$B$9-PARÂMETROS!$B$10-PARÂMETROS!$B$11-PARÂMETROS!$B$12)</f>
        <v>121.189359283465</v>
      </c>
      <c r="N72" s="26" t="n">
        <f aca="false">K72/(1-PARÂMETROS!$B$15-PARÂMETROS!$B$9-PARÂMETROS!$B$10-PARÂMETROS!$B$11-PARÂMETROS!$B$12)</f>
        <v>104.701011081633</v>
      </c>
      <c r="O72" s="13"/>
    </row>
    <row r="73" customFormat="false" ht="18" hidden="false" customHeight="true" outlineLevel="0" collapsed="false">
      <c r="A73" s="11" t="n">
        <v>67</v>
      </c>
      <c r="B73" s="11" t="s">
        <v>345</v>
      </c>
      <c r="C73" s="13" t="s">
        <v>346</v>
      </c>
      <c r="D73" s="13" t="s">
        <v>347</v>
      </c>
      <c r="E73" s="13" t="s">
        <v>39</v>
      </c>
      <c r="F73" s="11" t="s">
        <v>348</v>
      </c>
      <c r="G73" s="11" t="s">
        <v>24</v>
      </c>
      <c r="H73" s="11" t="n">
        <v>24</v>
      </c>
      <c r="I73" s="12" t="n">
        <v>40.6923</v>
      </c>
      <c r="J73" s="12" t="n">
        <f aca="false">I73*PARÂMETROS!$B$7</f>
        <v>44.354607</v>
      </c>
      <c r="K73" s="26" t="n">
        <f aca="false">J73*(1-PARÂMETROS!$B$8-PARÂMETROS!$B$9-PARÂMETROS!$B$10)</f>
        <v>38.4776215725</v>
      </c>
      <c r="L73" s="26" t="n">
        <f aca="false">K73/(1-PARÂMETROS!$B$13-PARÂMETROS!$B$9-PARÂMETROS!$B$10-PARÂMETROS!$B$11-PARÂMETROS!$B$12)</f>
        <v>149.427656592233</v>
      </c>
      <c r="M73" s="26" t="n">
        <f aca="false">K73/(1-PARÂMETROS!$B$14-PARÂMETROS!$B$9-PARÂMETROS!$B$10-PARÂMETROS!$B$11-PARÂMETROS!$B$12)</f>
        <v>121.189359283465</v>
      </c>
      <c r="N73" s="26" t="n">
        <f aca="false">K73/(1-PARÂMETROS!$B$15-PARÂMETROS!$B$9-PARÂMETROS!$B$10-PARÂMETROS!$B$11-PARÂMETROS!$B$12)</f>
        <v>104.701011081633</v>
      </c>
      <c r="O73" s="13"/>
    </row>
    <row r="74" customFormat="false" ht="18" hidden="false" customHeight="true" outlineLevel="0" collapsed="false">
      <c r="A74" s="11" t="n">
        <v>68</v>
      </c>
      <c r="B74" s="11" t="s">
        <v>349</v>
      </c>
      <c r="C74" s="13" t="s">
        <v>350</v>
      </c>
      <c r="D74" s="13" t="s">
        <v>351</v>
      </c>
      <c r="E74" s="13" t="s">
        <v>39</v>
      </c>
      <c r="F74" s="11" t="s">
        <v>352</v>
      </c>
      <c r="G74" s="11" t="s">
        <v>24</v>
      </c>
      <c r="H74" s="11" t="n">
        <v>21</v>
      </c>
      <c r="I74" s="12" t="n">
        <v>40.6923</v>
      </c>
      <c r="J74" s="12" t="n">
        <f aca="false">I74*PARÂMETROS!$B$7</f>
        <v>44.354607</v>
      </c>
      <c r="K74" s="26" t="n">
        <f aca="false">J74*(1-PARÂMETROS!$B$8-PARÂMETROS!$B$9-PARÂMETROS!$B$10)</f>
        <v>38.4776215725</v>
      </c>
      <c r="L74" s="26" t="n">
        <f aca="false">K74/(1-PARÂMETROS!$B$13-PARÂMETROS!$B$9-PARÂMETROS!$B$10-PARÂMETROS!$B$11-PARÂMETROS!$B$12)</f>
        <v>149.427656592233</v>
      </c>
      <c r="M74" s="26" t="n">
        <f aca="false">K74/(1-PARÂMETROS!$B$14-PARÂMETROS!$B$9-PARÂMETROS!$B$10-PARÂMETROS!$B$11-PARÂMETROS!$B$12)</f>
        <v>121.189359283465</v>
      </c>
      <c r="N74" s="26" t="n">
        <f aca="false">K74/(1-PARÂMETROS!$B$15-PARÂMETROS!$B$9-PARÂMETROS!$B$10-PARÂMETROS!$B$11-PARÂMETROS!$B$12)</f>
        <v>104.701011081633</v>
      </c>
      <c r="O74" s="13"/>
    </row>
    <row r="75" customFormat="false" ht="18" hidden="false" customHeight="true" outlineLevel="0" collapsed="false">
      <c r="A75" s="11" t="n">
        <v>69</v>
      </c>
      <c r="B75" s="11" t="s">
        <v>353</v>
      </c>
      <c r="C75" s="13" t="s">
        <v>354</v>
      </c>
      <c r="D75" s="13" t="s">
        <v>355</v>
      </c>
      <c r="E75" s="13" t="s">
        <v>39</v>
      </c>
      <c r="F75" s="11" t="s">
        <v>356</v>
      </c>
      <c r="G75" s="11" t="s">
        <v>24</v>
      </c>
      <c r="H75" s="11" t="n">
        <v>18</v>
      </c>
      <c r="I75" s="12" t="n">
        <v>44.7579</v>
      </c>
      <c r="J75" s="12" t="n">
        <f aca="false">I75*PARÂMETROS!$B$7</f>
        <v>48.786111</v>
      </c>
      <c r="K75" s="26" t="n">
        <f aca="false">J75*(1-PARÂMETROS!$B$8-PARÂMETROS!$B$9-PARÂMETROS!$B$10)</f>
        <v>42.3219512925</v>
      </c>
      <c r="L75" s="26" t="n">
        <f aca="false">K75/(1-PARÂMETROS!$B$13-PARÂMETROS!$B$9-PARÂMETROS!$B$10-PARÂMETROS!$B$11-PARÂMETROS!$B$12)</f>
        <v>164.357092398058</v>
      </c>
      <c r="M75" s="26" t="n">
        <f aca="false">K75/(1-PARÂMETROS!$B$14-PARÂMETROS!$B$9-PARÂMETROS!$B$10-PARÂMETROS!$B$11-PARÂMETROS!$B$12)</f>
        <v>133.297484385827</v>
      </c>
      <c r="N75" s="26" t="n">
        <f aca="false">K75/(1-PARÂMETROS!$B$15-PARÂMETROS!$B$9-PARÂMETROS!$B$10-PARÂMETROS!$B$11-PARÂMETROS!$B$12)</f>
        <v>115.16177222449</v>
      </c>
      <c r="O75" s="13"/>
    </row>
    <row r="76" customFormat="false" ht="18" hidden="false" customHeight="true" outlineLevel="0" collapsed="false">
      <c r="A76" s="11" t="n">
        <v>70</v>
      </c>
      <c r="B76" s="11" t="s">
        <v>357</v>
      </c>
      <c r="C76" s="13" t="s">
        <v>358</v>
      </c>
      <c r="D76" s="13" t="s">
        <v>359</v>
      </c>
      <c r="E76" s="13" t="s">
        <v>39</v>
      </c>
      <c r="F76" s="11" t="s">
        <v>360</v>
      </c>
      <c r="G76" s="11" t="s">
        <v>24</v>
      </c>
      <c r="H76" s="11" t="n">
        <v>16</v>
      </c>
      <c r="I76" s="12" t="n">
        <v>76.0485</v>
      </c>
      <c r="J76" s="12" t="n">
        <f aca="false">I76*PARÂMETROS!$B$7</f>
        <v>82.892865</v>
      </c>
      <c r="K76" s="26" t="n">
        <f aca="false">J76*(1-PARÂMETROS!$B$8-PARÂMETROS!$B$9-PARÂMETROS!$B$10)</f>
        <v>71.9095603875</v>
      </c>
      <c r="L76" s="26" t="n">
        <f aca="false">K76/(1-PARÂMETROS!$B$13-PARÂMETROS!$B$9-PARÂMETROS!$B$10-PARÂMETROS!$B$11-PARÂMETROS!$B$12)</f>
        <v>279.26042868932</v>
      </c>
      <c r="M76" s="26" t="n">
        <f aca="false">K76/(1-PARÂMETROS!$B$14-PARÂMETROS!$B$9-PARÂMETROS!$B$10-PARÂMETROS!$B$11-PARÂMETROS!$B$12)</f>
        <v>226.486804370079</v>
      </c>
      <c r="N76" s="26" t="n">
        <f aca="false">K76/(1-PARÂMETROS!$B$15-PARÂMETROS!$B$9-PARÂMETROS!$B$10-PARÂMETROS!$B$11-PARÂMETROS!$B$12)</f>
        <v>195.672273163265</v>
      </c>
      <c r="O76" s="13"/>
    </row>
    <row r="77" customFormat="false" ht="18" hidden="false" customHeight="true" outlineLevel="0" collapsed="false">
      <c r="A77" s="11" t="n">
        <v>71</v>
      </c>
      <c r="B77" s="11" t="s">
        <v>361</v>
      </c>
      <c r="C77" s="13" t="s">
        <v>362</v>
      </c>
      <c r="D77" s="13" t="s">
        <v>363</v>
      </c>
      <c r="E77" s="13" t="s">
        <v>39</v>
      </c>
      <c r="F77" s="11" t="s">
        <v>364</v>
      </c>
      <c r="G77" s="11" t="s">
        <v>24</v>
      </c>
      <c r="H77" s="11" t="n">
        <v>14</v>
      </c>
      <c r="I77" s="12" t="n">
        <v>80.8522</v>
      </c>
      <c r="J77" s="12" t="n">
        <f aca="false">I77*PARÂMETROS!$B$7</f>
        <v>88.128898</v>
      </c>
      <c r="K77" s="26" t="n">
        <f aca="false">J77*(1-PARÂMETROS!$B$8-PARÂMETROS!$B$9-PARÂMETROS!$B$10)</f>
        <v>76.451819015</v>
      </c>
      <c r="L77" s="26" t="n">
        <f aca="false">K77/(1-PARÂMETROS!$B$13-PARÂMETROS!$B$9-PARÂMETROS!$B$10-PARÂMETROS!$B$11-PARÂMETROS!$B$12)</f>
        <v>296.900268019417</v>
      </c>
      <c r="M77" s="26" t="n">
        <f aca="false">K77/(1-PARÂMETROS!$B$14-PARÂMETROS!$B$9-PARÂMETROS!$B$10-PARÂMETROS!$B$11-PARÂMETROS!$B$12)</f>
        <v>240.793130755905</v>
      </c>
      <c r="N77" s="26" t="n">
        <f aca="false">K77/(1-PARÂMETROS!$B$15-PARÂMETROS!$B$9-PARÂMETROS!$B$10-PARÂMETROS!$B$11-PARÂMETROS!$B$12)</f>
        <v>208.032160585034</v>
      </c>
      <c r="O77" s="13"/>
    </row>
    <row r="78" customFormat="false" ht="18" hidden="false" customHeight="true" outlineLevel="0" collapsed="false">
      <c r="A78" s="11" t="n">
        <v>72</v>
      </c>
      <c r="B78" s="11" t="s">
        <v>365</v>
      </c>
      <c r="C78" s="13" t="s">
        <v>366</v>
      </c>
      <c r="D78" s="13" t="s">
        <v>367</v>
      </c>
      <c r="E78" s="13" t="s">
        <v>39</v>
      </c>
      <c r="F78" s="11" t="s">
        <v>368</v>
      </c>
      <c r="G78" s="11" t="s">
        <v>24</v>
      </c>
      <c r="H78" s="11" t="n">
        <v>12</v>
      </c>
      <c r="I78" s="12" t="n">
        <v>86.1157</v>
      </c>
      <c r="J78" s="12" t="n">
        <f aca="false">I78*PARÂMETROS!$B$7</f>
        <v>93.866113</v>
      </c>
      <c r="K78" s="26" t="n">
        <f aca="false">J78*(1-PARÂMETROS!$B$8-PARÂMETROS!$B$9-PARÂMETROS!$B$10)</f>
        <v>81.4288530275</v>
      </c>
      <c r="L78" s="26" t="n">
        <f aca="false">K78/(1-PARÂMETROS!$B$13-PARÂMETROS!$B$9-PARÂMETROS!$B$10-PARÂMETROS!$B$11-PARÂMETROS!$B$12)</f>
        <v>316.228555446602</v>
      </c>
      <c r="M78" s="26" t="n">
        <f aca="false">K78/(1-PARÂMETROS!$B$14-PARÂMETROS!$B$9-PARÂMETROS!$B$10-PARÂMETROS!$B$11-PARÂMETROS!$B$12)</f>
        <v>256.468828433071</v>
      </c>
      <c r="N78" s="26" t="n">
        <f aca="false">K78/(1-PARÂMETROS!$B$15-PARÂMETROS!$B$9-PARÂMETROS!$B$10-PARÂMETROS!$B$11-PARÂMETROS!$B$12)</f>
        <v>221.575110278912</v>
      </c>
      <c r="O78" s="13"/>
    </row>
    <row r="79" customFormat="false" ht="18" hidden="false" customHeight="true" outlineLevel="0" collapsed="false">
      <c r="A79" s="11" t="n">
        <v>73</v>
      </c>
      <c r="B79" s="11" t="s">
        <v>369</v>
      </c>
      <c r="C79" s="13" t="s">
        <v>370</v>
      </c>
      <c r="D79" s="13" t="s">
        <v>371</v>
      </c>
      <c r="E79" s="13" t="s">
        <v>39</v>
      </c>
      <c r="F79" s="11" t="s">
        <v>372</v>
      </c>
      <c r="G79" s="11" t="s">
        <v>24</v>
      </c>
      <c r="H79" s="11" t="n">
        <v>9</v>
      </c>
      <c r="I79" s="12" t="n">
        <v>125.2834</v>
      </c>
      <c r="J79" s="12" t="n">
        <f aca="false">I79*PARÂMETROS!$B$7</f>
        <v>136.558906</v>
      </c>
      <c r="K79" s="26" t="n">
        <f aca="false">J79*(1-PARÂMETROS!$B$8-PARÂMETROS!$B$9-PARÂMETROS!$B$10)</f>
        <v>118.464850955</v>
      </c>
      <c r="L79" s="26" t="n">
        <f aca="false">K79/(1-PARÂMETROS!$B$13-PARÂMETROS!$B$9-PARÂMETROS!$B$10-PARÂMETROS!$B$11-PARÂMETROS!$B$12)</f>
        <v>460.05767361165</v>
      </c>
      <c r="M79" s="26" t="n">
        <f aca="false">K79/(1-PARÂMETROS!$B$14-PARÂMETROS!$B$9-PARÂMETROS!$B$10-PARÂMETROS!$B$11-PARÂMETROS!$B$12)</f>
        <v>373.11764080315</v>
      </c>
      <c r="N79" s="26" t="n">
        <f aca="false">K79/(1-PARÂMETROS!$B$15-PARÂMETROS!$B$9-PARÂMETROS!$B$10-PARÂMETROS!$B$11-PARÂMETROS!$B$12)</f>
        <v>322.353335931973</v>
      </c>
      <c r="O79" s="13"/>
    </row>
    <row r="80" customFormat="false" ht="18" hidden="false" customHeight="true" outlineLevel="0" collapsed="false">
      <c r="A80" s="11" t="n">
        <v>74</v>
      </c>
      <c r="B80" s="11" t="s">
        <v>373</v>
      </c>
      <c r="C80" s="13" t="s">
        <v>374</v>
      </c>
      <c r="D80" s="13" t="s">
        <v>375</v>
      </c>
      <c r="E80" s="13" t="s">
        <v>39</v>
      </c>
      <c r="F80" s="11" t="s">
        <v>376</v>
      </c>
      <c r="G80" s="11" t="s">
        <v>24</v>
      </c>
      <c r="H80" s="11" t="n">
        <v>8</v>
      </c>
      <c r="I80" s="12" t="n">
        <v>119.5238</v>
      </c>
      <c r="J80" s="12" t="n">
        <f aca="false">I80*PARÂMETROS!$B$7</f>
        <v>130.280942</v>
      </c>
      <c r="K80" s="26" t="n">
        <f aca="false">J80*(1-PARÂMETROS!$B$8-PARÂMETROS!$B$9-PARÂMETROS!$B$10)</f>
        <v>113.018717185</v>
      </c>
      <c r="L80" s="26" t="n">
        <f aca="false">K80/(1-PARÂMETROS!$B$13-PARÂMETROS!$B$9-PARÂMETROS!$B$10-PARÂMETROS!$B$11-PARÂMETROS!$B$12)</f>
        <v>438.907639553398</v>
      </c>
      <c r="M80" s="26" t="n">
        <f aca="false">K80/(1-PARÂMETROS!$B$14-PARÂMETROS!$B$9-PARÂMETROS!$B$10-PARÂMETROS!$B$11-PARÂMETROS!$B$12)</f>
        <v>355.964463574803</v>
      </c>
      <c r="N80" s="26" t="n">
        <f aca="false">K80/(1-PARÂMETROS!$B$15-PARÂMETROS!$B$9-PARÂMETROS!$B$10-PARÂMETROS!$B$11-PARÂMETROS!$B$12)</f>
        <v>307.533924312925</v>
      </c>
      <c r="O80" s="13"/>
    </row>
    <row r="81" customFormat="false" ht="18" hidden="false" customHeight="true" outlineLevel="0" collapsed="false">
      <c r="A81" s="11" t="n">
        <v>75</v>
      </c>
      <c r="B81" s="11" t="s">
        <v>377</v>
      </c>
      <c r="C81" s="13" t="s">
        <v>378</v>
      </c>
      <c r="D81" s="13" t="s">
        <v>379</v>
      </c>
      <c r="E81" s="13" t="s">
        <v>39</v>
      </c>
      <c r="F81" s="11" t="s">
        <v>380</v>
      </c>
      <c r="G81" s="11" t="s">
        <v>24</v>
      </c>
      <c r="H81" s="11" t="n">
        <v>8</v>
      </c>
      <c r="I81" s="12" t="n">
        <v>127.4614</v>
      </c>
      <c r="J81" s="12" t="n">
        <f aca="false">I81*PARÂMETROS!$B$7</f>
        <v>138.932926</v>
      </c>
      <c r="K81" s="26" t="n">
        <f aca="false">J81*(1-PARÂMETROS!$B$8-PARÂMETROS!$B$9-PARÂMETROS!$B$10)</f>
        <v>120.524313305</v>
      </c>
      <c r="L81" s="26" t="n">
        <f aca="false">K81/(1-PARÂMETROS!$B$13-PARÂMETROS!$B$9-PARÂMETROS!$B$10-PARÂMETROS!$B$11-PARÂMETROS!$B$12)</f>
        <v>468.055585650485</v>
      </c>
      <c r="M81" s="26" t="n">
        <f aca="false">K81/(1-PARÂMETROS!$B$14-PARÂMETROS!$B$9-PARÂMETROS!$B$10-PARÂMETROS!$B$11-PARÂMETROS!$B$12)</f>
        <v>379.604136393701</v>
      </c>
      <c r="N81" s="26" t="n">
        <f aca="false">K81/(1-PARÂMETROS!$B$15-PARÂMETROS!$B$9-PARÂMETROS!$B$10-PARÂMETROS!$B$11-PARÂMETROS!$B$12)</f>
        <v>327.957315115646</v>
      </c>
      <c r="O81" s="13"/>
    </row>
    <row r="82" customFormat="false" ht="18" hidden="false" customHeight="true" outlineLevel="0" collapsed="false">
      <c r="A82" s="11" t="n">
        <v>76</v>
      </c>
      <c r="B82" s="11" t="s">
        <v>381</v>
      </c>
      <c r="C82" s="13" t="s">
        <v>382</v>
      </c>
      <c r="D82" s="13" t="s">
        <v>383</v>
      </c>
      <c r="E82" s="13" t="s">
        <v>39</v>
      </c>
      <c r="F82" s="11" t="s">
        <v>384</v>
      </c>
      <c r="G82" s="11" t="s">
        <v>24</v>
      </c>
      <c r="H82" s="11" t="n">
        <v>6</v>
      </c>
      <c r="I82" s="12" t="n">
        <v>138.9443</v>
      </c>
      <c r="J82" s="12" t="n">
        <f aca="false">I82*PARÂMETROS!$B$7</f>
        <v>151.449287</v>
      </c>
      <c r="K82" s="26" t="n">
        <f aca="false">J82*(1-PARÂMETROS!$B$8-PARÂMETROS!$B$9-PARÂMETROS!$B$10)</f>
        <v>131.3822564725</v>
      </c>
      <c r="L82" s="26" t="n">
        <f aca="false">K82/(1-PARÂMETROS!$B$13-PARÂMETROS!$B$9-PARÂMETROS!$B$10-PARÂMETROS!$B$11-PARÂMETROS!$B$12)</f>
        <v>510.222355233009</v>
      </c>
      <c r="M82" s="26" t="n">
        <f aca="false">K82/(1-PARÂMETROS!$B$14-PARÂMETROS!$B$9-PARÂMETROS!$B$10-PARÂMETROS!$B$11-PARÂMETROS!$B$12)</f>
        <v>413.802382590551</v>
      </c>
      <c r="N82" s="26" t="n">
        <f aca="false">K82/(1-PARÂMETROS!$B$15-PARÂMETROS!$B$9-PARÂMETROS!$B$10-PARÂMETROS!$B$11-PARÂMETROS!$B$12)</f>
        <v>357.50273870068</v>
      </c>
      <c r="O82" s="13"/>
    </row>
    <row r="83" customFormat="false" ht="18" hidden="false" customHeight="true" outlineLevel="0" collapsed="false">
      <c r="A83" s="11" t="n">
        <v>77</v>
      </c>
      <c r="B83" s="11" t="s">
        <v>385</v>
      </c>
      <c r="C83" s="13" t="s">
        <v>386</v>
      </c>
      <c r="D83" s="13" t="s">
        <v>387</v>
      </c>
      <c r="E83" s="13" t="s">
        <v>39</v>
      </c>
      <c r="F83" s="11" t="s">
        <v>388</v>
      </c>
      <c r="G83" s="11" t="s">
        <v>24</v>
      </c>
      <c r="H83" s="11" t="n">
        <v>6</v>
      </c>
      <c r="I83" s="12" t="n">
        <v>172.788</v>
      </c>
      <c r="J83" s="12" t="n">
        <f aca="false">I83*PARÂMETROS!$B$7</f>
        <v>188.33892</v>
      </c>
      <c r="K83" s="26" t="n">
        <f aca="false">J83*(1-PARÂMETROS!$B$8-PARÂMETROS!$B$9-PARÂMETROS!$B$10)</f>
        <v>163.3840131</v>
      </c>
      <c r="L83" s="26" t="n">
        <f aca="false">K83/(1-PARÂMETROS!$B$13-PARÂMETROS!$B$9-PARÂMETROS!$B$10-PARÂMETROS!$B$11-PARÂMETROS!$B$12)</f>
        <v>634.501021747573</v>
      </c>
      <c r="M83" s="26" t="n">
        <f aca="false">K83/(1-PARÂMETROS!$B$14-PARÂMETROS!$B$9-PARÂMETROS!$B$10-PARÂMETROS!$B$11-PARÂMETROS!$B$12)</f>
        <v>514.595316850394</v>
      </c>
      <c r="N83" s="26" t="n">
        <f aca="false">K83/(1-PARÂMETROS!$B$15-PARÂMETROS!$B$9-PARÂMETROS!$B$10-PARÂMETROS!$B$11-PARÂMETROS!$B$12)</f>
        <v>444.582348571429</v>
      </c>
      <c r="O83" s="13"/>
    </row>
    <row r="84" customFormat="false" ht="18" hidden="false" customHeight="true" outlineLevel="0" collapsed="false">
      <c r="A84" s="11" t="n">
        <v>78</v>
      </c>
      <c r="B84" s="11" t="s">
        <v>389</v>
      </c>
      <c r="C84" s="13" t="s">
        <v>390</v>
      </c>
      <c r="D84" s="13" t="s">
        <v>391</v>
      </c>
      <c r="E84" s="13" t="s">
        <v>39</v>
      </c>
      <c r="F84" s="11" t="s">
        <v>392</v>
      </c>
      <c r="G84" s="11" t="s">
        <v>24</v>
      </c>
      <c r="H84" s="11" t="n">
        <v>5</v>
      </c>
      <c r="I84" s="12" t="n">
        <v>201.2714</v>
      </c>
      <c r="J84" s="12" t="n">
        <f aca="false">I84*PARÂMETROS!$B$7</f>
        <v>219.385826</v>
      </c>
      <c r="K84" s="26" t="n">
        <f aca="false">J84*(1-PARÂMETROS!$B$8-PARÂMETROS!$B$9-PARÂMETROS!$B$10)</f>
        <v>190.317204055</v>
      </c>
      <c r="L84" s="26" t="n">
        <f aca="false">K84/(1-PARÂMETROS!$B$13-PARÂMETROS!$B$9-PARÂMETROS!$B$10-PARÂMETROS!$B$11-PARÂMETROS!$B$12)</f>
        <v>739.09593807767</v>
      </c>
      <c r="M84" s="26" t="n">
        <f aca="false">K84/(1-PARÂMETROS!$B$14-PARÂMETROS!$B$9-PARÂMETROS!$B$10-PARÂMETROS!$B$11-PARÂMETROS!$B$12)</f>
        <v>599.424264740157</v>
      </c>
      <c r="N84" s="26" t="n">
        <f aca="false">K84/(1-PARÂMETROS!$B$15-PARÂMETROS!$B$9-PARÂMETROS!$B$10-PARÂMETROS!$B$11-PARÂMETROS!$B$12)</f>
        <v>517.869943006803</v>
      </c>
      <c r="O84" s="13"/>
    </row>
    <row r="85" customFormat="false" ht="18" hidden="false" customHeight="true" outlineLevel="0" collapsed="false">
      <c r="A85" s="11" t="n">
        <v>79</v>
      </c>
      <c r="B85" s="11" t="s">
        <v>393</v>
      </c>
      <c r="C85" s="13" t="s">
        <v>394</v>
      </c>
      <c r="D85" s="13" t="s">
        <v>395</v>
      </c>
      <c r="E85" s="13" t="s">
        <v>39</v>
      </c>
      <c r="F85" s="11" t="s">
        <v>396</v>
      </c>
      <c r="G85" s="11" t="s">
        <v>24</v>
      </c>
      <c r="H85" s="11" t="n">
        <v>5</v>
      </c>
      <c r="I85" s="12" t="n">
        <v>194.8826</v>
      </c>
      <c r="J85" s="12" t="n">
        <f aca="false">I85*PARÂMETROS!$B$7</f>
        <v>212.422034</v>
      </c>
      <c r="K85" s="26" t="n">
        <f aca="false">J85*(1-PARÂMETROS!$B$8-PARÂMETROS!$B$9-PARÂMETROS!$B$10)</f>
        <v>184.276114495</v>
      </c>
      <c r="L85" s="26" t="n">
        <f aca="false">K85/(1-PARÂMETROS!$B$13-PARÂMETROS!$B$9-PARÂMETROS!$B$10-PARÂMETROS!$B$11-PARÂMETROS!$B$12)</f>
        <v>715.635396097087</v>
      </c>
      <c r="M85" s="26" t="n">
        <f aca="false">K85/(1-PARÂMETROS!$B$14-PARÂMETROS!$B$9-PARÂMETROS!$B$10-PARÂMETROS!$B$11-PARÂMETROS!$B$12)</f>
        <v>580.397211007874</v>
      </c>
      <c r="N85" s="26" t="n">
        <f aca="false">K85/(1-PARÂMETROS!$B$15-PARÂMETROS!$B$9-PARÂMETROS!$B$10-PARÂMETROS!$B$11-PARÂMETROS!$B$12)</f>
        <v>501.431604068027</v>
      </c>
      <c r="O85" s="13"/>
    </row>
    <row r="86" customFormat="false" ht="18" hidden="false" customHeight="true" outlineLevel="0" collapsed="false">
      <c r="A86" s="11" t="n">
        <v>80</v>
      </c>
      <c r="B86" s="11" t="s">
        <v>397</v>
      </c>
      <c r="C86" s="13" t="s">
        <v>398</v>
      </c>
      <c r="D86" s="13" t="s">
        <v>399</v>
      </c>
      <c r="E86" s="13" t="s">
        <v>39</v>
      </c>
      <c r="F86" s="11" t="s">
        <v>400</v>
      </c>
      <c r="G86" s="11" t="s">
        <v>24</v>
      </c>
      <c r="H86" s="11" t="n">
        <v>2</v>
      </c>
      <c r="I86" s="12" t="n">
        <v>415.5</v>
      </c>
      <c r="J86" s="12" t="n">
        <f aca="false">I86*PARÂMETROS!$B$7</f>
        <v>452.895</v>
      </c>
      <c r="K86" s="26" t="n">
        <f aca="false">J86*(1-PARÂMETROS!$B$8-PARÂMETROS!$B$9-PARÂMETROS!$B$10)</f>
        <v>392.8864125</v>
      </c>
      <c r="L86" s="26" t="n">
        <f aca="false">K86/(1-PARÂMETROS!$B$13-PARÂMETROS!$B$9-PARÂMETROS!$B$10-PARÂMETROS!$B$11-PARÂMETROS!$B$12)</f>
        <v>1525.77247572815</v>
      </c>
      <c r="M86" s="26" t="n">
        <f aca="false">K86/(1-PARÂMETROS!$B$14-PARÂMETROS!$B$9-PARÂMETROS!$B$10-PARÂMETROS!$B$11-PARÂMETROS!$B$12)</f>
        <v>1237.43751968504</v>
      </c>
      <c r="N86" s="26" t="n">
        <f aca="false">K86/(1-PARÂMETROS!$B$15-PARÂMETROS!$B$9-PARÂMETROS!$B$10-PARÂMETROS!$B$11-PARÂMETROS!$B$12)</f>
        <v>1069.07867346939</v>
      </c>
      <c r="O86" s="13"/>
    </row>
    <row r="87" customFormat="false" ht="18" hidden="false" customHeight="true" outlineLevel="0" collapsed="false">
      <c r="A87" s="11" t="n">
        <v>81</v>
      </c>
      <c r="B87" s="11" t="s">
        <v>401</v>
      </c>
      <c r="C87" s="13" t="s">
        <v>402</v>
      </c>
      <c r="D87" s="13" t="s">
        <v>403</v>
      </c>
      <c r="E87" s="13" t="s">
        <v>39</v>
      </c>
      <c r="F87" s="11" t="s">
        <v>404</v>
      </c>
      <c r="G87" s="11" t="s">
        <v>24</v>
      </c>
      <c r="H87" s="11" t="n">
        <v>2</v>
      </c>
      <c r="I87" s="12" t="n">
        <v>412.85</v>
      </c>
      <c r="J87" s="12" t="n">
        <f aca="false">I87*PARÂMETROS!$B$7</f>
        <v>450.0065</v>
      </c>
      <c r="K87" s="26" t="n">
        <f aca="false">J87*(1-PARÂMETROS!$B$8-PARÂMETROS!$B$9-PARÂMETROS!$B$10)</f>
        <v>390.38063875</v>
      </c>
      <c r="L87" s="26" t="n">
        <f aca="false">K87/(1-PARÂMETROS!$B$13-PARÂMETROS!$B$9-PARÂMETROS!$B$10-PARÂMETROS!$B$11-PARÂMETROS!$B$12)</f>
        <v>1516.04131553398</v>
      </c>
      <c r="M87" s="26" t="n">
        <f aca="false">K87/(1-PARÂMETROS!$B$14-PARÂMETROS!$B$9-PARÂMETROS!$B$10-PARÂMETROS!$B$11-PARÂMETROS!$B$12)</f>
        <v>1229.54531889764</v>
      </c>
      <c r="N87" s="26" t="n">
        <f aca="false">K87/(1-PARÂMETROS!$B$15-PARÂMETROS!$B$9-PARÂMETROS!$B$10-PARÂMETROS!$B$11-PARÂMETROS!$B$12)</f>
        <v>1062.2602414966</v>
      </c>
      <c r="O87" s="13"/>
    </row>
    <row r="88" customFormat="false" ht="18" hidden="false" customHeight="true" outlineLevel="0" collapsed="false">
      <c r="A88" s="11" t="n">
        <v>82</v>
      </c>
      <c r="B88" s="11" t="s">
        <v>405</v>
      </c>
      <c r="C88" s="13" t="s">
        <v>406</v>
      </c>
      <c r="D88" s="13" t="s">
        <v>407</v>
      </c>
      <c r="E88" s="13" t="s">
        <v>21</v>
      </c>
      <c r="F88" s="11" t="s">
        <v>204</v>
      </c>
      <c r="G88" s="11" t="s">
        <v>24</v>
      </c>
      <c r="H88" s="11" t="n">
        <v>400</v>
      </c>
      <c r="I88" s="12" t="n">
        <v>5.1062</v>
      </c>
      <c r="J88" s="12" t="n">
        <f aca="false">I88*PARÂMETROS!$B$7</f>
        <v>5.565758</v>
      </c>
      <c r="K88" s="26" t="n">
        <f aca="false">J88*(1-PARÂMETROS!$B$8-PARÂMETROS!$B$9-PARÂMETROS!$B$10)</f>
        <v>4.828295065</v>
      </c>
      <c r="L88" s="26" t="n">
        <f aca="false">K88/(1-PARÂMETROS!$B$13-PARÂMETROS!$B$9-PARÂMETROS!$B$10-PARÂMETROS!$B$11-PARÂMETROS!$B$12)</f>
        <v>18.7506604466019</v>
      </c>
      <c r="M88" s="26" t="n">
        <f aca="false">K88/(1-PARÂMETROS!$B$14-PARÂMETROS!$B$9-PARÂMETROS!$B$10-PARÂMETROS!$B$11-PARÂMETROS!$B$12)</f>
        <v>15.2072285511811</v>
      </c>
      <c r="N88" s="26" t="n">
        <f aca="false">K88/(1-PARÂMETROS!$B$15-PARÂMETROS!$B$9-PARÂMETROS!$B$10-PARÂMETROS!$B$11-PARÂMETROS!$B$12)</f>
        <v>13.1382178639456</v>
      </c>
      <c r="O88" s="13"/>
    </row>
    <row r="89" customFormat="false" ht="18" hidden="false" customHeight="true" outlineLevel="0" collapsed="false">
      <c r="A89" s="11" t="n">
        <v>83</v>
      </c>
      <c r="B89" s="11" t="s">
        <v>408</v>
      </c>
      <c r="C89" s="13" t="s">
        <v>409</v>
      </c>
      <c r="D89" s="13" t="s">
        <v>410</v>
      </c>
      <c r="E89" s="13" t="s">
        <v>21</v>
      </c>
      <c r="F89" s="11" t="s">
        <v>208</v>
      </c>
      <c r="G89" s="11" t="s">
        <v>24</v>
      </c>
      <c r="H89" s="11" t="n">
        <v>240</v>
      </c>
      <c r="I89" s="12" t="n">
        <v>6.8123</v>
      </c>
      <c r="J89" s="12" t="n">
        <f aca="false">I89*PARÂMETROS!$B$7</f>
        <v>7.425407</v>
      </c>
      <c r="K89" s="26" t="n">
        <f aca="false">J89*(1-PARÂMETROS!$B$8-PARÂMETROS!$B$9-PARÂMETROS!$B$10)</f>
        <v>6.4415405725</v>
      </c>
      <c r="L89" s="26" t="n">
        <f aca="false">K89/(1-PARÂMETROS!$B$13-PARÂMETROS!$B$9-PARÂMETROS!$B$10-PARÂMETROS!$B$11-PARÂMETROS!$B$12)</f>
        <v>25.0156915436893</v>
      </c>
      <c r="M89" s="26" t="n">
        <f aca="false">K89/(1-PARÂMETROS!$B$14-PARÂMETROS!$B$9-PARÂMETROS!$B$10-PARÂMETROS!$B$11-PARÂMETROS!$B$12)</f>
        <v>20.2883167637795</v>
      </c>
      <c r="N89" s="26" t="n">
        <f aca="false">K89/(1-PARÂMETROS!$B$15-PARÂMETROS!$B$9-PARÂMETROS!$B$10-PARÂMETROS!$B$11-PARÂMETROS!$B$12)</f>
        <v>17.5280015578231</v>
      </c>
      <c r="O89" s="13"/>
    </row>
    <row r="90" customFormat="false" ht="18" hidden="false" customHeight="true" outlineLevel="0" collapsed="false">
      <c r="A90" s="11" t="n">
        <v>84</v>
      </c>
      <c r="B90" s="11" t="s">
        <v>411</v>
      </c>
      <c r="C90" s="13" t="s">
        <v>412</v>
      </c>
      <c r="D90" s="13" t="s">
        <v>413</v>
      </c>
      <c r="E90" s="13" t="s">
        <v>21</v>
      </c>
      <c r="F90" s="11" t="s">
        <v>212</v>
      </c>
      <c r="G90" s="11" t="s">
        <v>24</v>
      </c>
      <c r="H90" s="11" t="n">
        <v>140</v>
      </c>
      <c r="I90" s="12" t="n">
        <v>10.3334</v>
      </c>
      <c r="J90" s="12" t="n">
        <f aca="false">I90*PARÂMETROS!$B$7</f>
        <v>11.263406</v>
      </c>
      <c r="K90" s="26" t="n">
        <f aca="false">J90*(1-PARÂMETROS!$B$8-PARÂMETROS!$B$9-PARÂMETROS!$B$10)</f>
        <v>9.771004705</v>
      </c>
      <c r="L90" s="26" t="n">
        <f aca="false">K90/(1-PARÂMETROS!$B$13-PARÂMETROS!$B$9-PARÂMETROS!$B$10-PARÂMETROS!$B$11-PARÂMETROS!$B$12)</f>
        <v>37.9456493398058</v>
      </c>
      <c r="M90" s="26" t="n">
        <f aca="false">K90/(1-PARÂMETROS!$B$14-PARÂMETROS!$B$9-PARÂMETROS!$B$10-PARÂMETROS!$B$11-PARÂMETROS!$B$12)</f>
        <v>30.7748179685039</v>
      </c>
      <c r="N90" s="26" t="n">
        <f aca="false">K90/(1-PARÂMETROS!$B$15-PARÂMETROS!$B$9-PARÂMETROS!$B$10-PARÂMETROS!$B$11-PARÂMETROS!$B$12)</f>
        <v>26.5877679047619</v>
      </c>
      <c r="O90" s="13"/>
    </row>
    <row r="91" customFormat="false" ht="18" hidden="false" customHeight="true" outlineLevel="0" collapsed="false">
      <c r="A91" s="11" t="n">
        <v>85</v>
      </c>
      <c r="B91" s="11" t="s">
        <v>414</v>
      </c>
      <c r="C91" s="13" t="s">
        <v>415</v>
      </c>
      <c r="D91" s="13" t="s">
        <v>416</v>
      </c>
      <c r="E91" s="13" t="s">
        <v>21</v>
      </c>
      <c r="F91" s="11" t="s">
        <v>216</v>
      </c>
      <c r="G91" s="11" t="s">
        <v>24</v>
      </c>
      <c r="H91" s="11" t="n">
        <v>80</v>
      </c>
      <c r="I91" s="12" t="n">
        <v>16.2382</v>
      </c>
      <c r="J91" s="12" t="n">
        <f aca="false">I91*PARÂMETROS!$B$7</f>
        <v>17.699638</v>
      </c>
      <c r="K91" s="26" t="n">
        <f aca="false">J91*(1-PARÂMETROS!$B$8-PARÂMETROS!$B$9-PARÂMETROS!$B$10)</f>
        <v>15.354435965</v>
      </c>
      <c r="L91" s="26" t="n">
        <f aca="false">K91/(1-PARÂMETROS!$B$13-PARÂMETROS!$B$9-PARÂMETROS!$B$10-PARÂMETROS!$B$11-PARÂMETROS!$B$12)</f>
        <v>59.6288775339805</v>
      </c>
      <c r="M91" s="26" t="n">
        <f aca="false">K91/(1-PARÂMETROS!$B$14-PARÂMETROS!$B$9-PARÂMETROS!$B$10-PARÂMETROS!$B$11-PARÂMETROS!$B$12)</f>
        <v>48.3604282362205</v>
      </c>
      <c r="N91" s="26" t="n">
        <f aca="false">K91/(1-PARÂMETROS!$B$15-PARÂMETROS!$B$9-PARÂMETROS!$B$10-PARÂMETROS!$B$11-PARÂMETROS!$B$12)</f>
        <v>41.7807781360544</v>
      </c>
      <c r="O91" s="13"/>
    </row>
    <row r="92" customFormat="false" ht="18" hidden="false" customHeight="true" outlineLevel="0" collapsed="false">
      <c r="A92" s="11" t="n">
        <v>86</v>
      </c>
      <c r="B92" s="11" t="s">
        <v>417</v>
      </c>
      <c r="C92" s="13" t="s">
        <v>418</v>
      </c>
      <c r="D92" s="13" t="s">
        <v>419</v>
      </c>
      <c r="E92" s="13" t="s">
        <v>21</v>
      </c>
      <c r="F92" s="11" t="s">
        <v>220</v>
      </c>
      <c r="G92" s="11" t="s">
        <v>24</v>
      </c>
      <c r="H92" s="11" t="n">
        <v>44</v>
      </c>
      <c r="I92" s="12" t="n">
        <v>25.5189</v>
      </c>
      <c r="J92" s="12" t="n">
        <f aca="false">I92*PARÂMETROS!$B$7</f>
        <v>27.815601</v>
      </c>
      <c r="K92" s="26" t="n">
        <f aca="false">J92*(1-PARÂMETROS!$B$8-PARÂMETROS!$B$9-PARÂMETROS!$B$10)</f>
        <v>24.1300338675</v>
      </c>
      <c r="L92" s="26" t="n">
        <f aca="false">K92/(1-PARÂMETROS!$B$13-PARÂMETROS!$B$9-PARÂMETROS!$B$10-PARÂMETROS!$B$11-PARÂMETROS!$B$12)</f>
        <v>93.7088693883495</v>
      </c>
      <c r="M92" s="26" t="n">
        <f aca="false">K92/(1-PARÂMETROS!$B$14-PARÂMETROS!$B$9-PARÂMETROS!$B$10-PARÂMETROS!$B$11-PARÂMETROS!$B$12)</f>
        <v>76.0001066692913</v>
      </c>
      <c r="N92" s="26" t="n">
        <f aca="false">K92/(1-PARÂMETROS!$B$15-PARÂMETROS!$B$9-PARÂMETROS!$B$10-PARÂMETROS!$B$11-PARÂMETROS!$B$12)</f>
        <v>65.6599561020408</v>
      </c>
      <c r="O92" s="13"/>
    </row>
    <row r="93" customFormat="false" ht="18" hidden="false" customHeight="true" outlineLevel="0" collapsed="false">
      <c r="A93" s="11" t="n">
        <v>87</v>
      </c>
      <c r="B93" s="11" t="s">
        <v>420</v>
      </c>
      <c r="C93" s="13" t="s">
        <v>421</v>
      </c>
      <c r="D93" s="13" t="s">
        <v>422</v>
      </c>
      <c r="E93" s="13" t="s">
        <v>21</v>
      </c>
      <c r="F93" s="11" t="s">
        <v>224</v>
      </c>
      <c r="G93" s="11" t="s">
        <v>24</v>
      </c>
      <c r="H93" s="11" t="n">
        <v>28</v>
      </c>
      <c r="I93" s="12" t="n">
        <v>34.3398</v>
      </c>
      <c r="J93" s="12" t="n">
        <f aca="false">I93*PARÂMETROS!$B$7</f>
        <v>37.430382</v>
      </c>
      <c r="K93" s="26" t="n">
        <f aca="false">J93*(1-PARÂMETROS!$B$8-PARÂMETROS!$B$9-PARÂMETROS!$B$10)</f>
        <v>32.470856385</v>
      </c>
      <c r="L93" s="26" t="n">
        <f aca="false">K93/(1-PARÂMETROS!$B$13-PARÂMETROS!$B$9-PARÂMETROS!$B$10-PARÂMETROS!$B$11-PARÂMETROS!$B$12)</f>
        <v>126.100413145631</v>
      </c>
      <c r="M93" s="26" t="n">
        <f aca="false">K93/(1-PARÂMETROS!$B$14-PARÂMETROS!$B$9-PARÂMETROS!$B$10-PARÂMETROS!$B$11-PARÂMETROS!$B$12)</f>
        <v>102.270413811024</v>
      </c>
      <c r="N93" s="26" t="n">
        <f aca="false">K93/(1-PARÂMETROS!$B$15-PARÂMETROS!$B$9-PARÂMETROS!$B$10-PARÂMETROS!$B$11-PARÂMETROS!$B$12)</f>
        <v>88.3560717959184</v>
      </c>
      <c r="O93" s="13"/>
    </row>
    <row r="94" customFormat="false" ht="18" hidden="false" customHeight="true" outlineLevel="0" collapsed="false">
      <c r="A94" s="11" t="n">
        <v>88</v>
      </c>
      <c r="B94" s="11" t="s">
        <v>423</v>
      </c>
      <c r="C94" s="13" t="s">
        <v>424</v>
      </c>
      <c r="D94" s="13" t="s">
        <v>425</v>
      </c>
      <c r="E94" s="13" t="s">
        <v>21</v>
      </c>
      <c r="F94" s="11" t="s">
        <v>228</v>
      </c>
      <c r="G94" s="11" t="s">
        <v>24</v>
      </c>
      <c r="H94" s="11" t="n">
        <v>16</v>
      </c>
      <c r="I94" s="12" t="n">
        <v>69.575</v>
      </c>
      <c r="J94" s="12" t="n">
        <f aca="false">I94*PARÂMETROS!$B$7</f>
        <v>75.83675</v>
      </c>
      <c r="K94" s="26" t="n">
        <f aca="false">J94*(1-PARÂMETROS!$B$8-PARÂMETROS!$B$9-PARÂMETROS!$B$10)</f>
        <v>65.788380625</v>
      </c>
      <c r="L94" s="26" t="n">
        <f aca="false">K94/(1-PARÂMETROS!$B$13-PARÂMETROS!$B$9-PARÂMETROS!$B$10-PARÂMETROS!$B$11-PARÂMETROS!$B$12)</f>
        <v>255.488856796116</v>
      </c>
      <c r="M94" s="26" t="n">
        <f aca="false">K94/(1-PARÂMETROS!$B$14-PARÂMETROS!$B$9-PARÂMETROS!$B$10-PARÂMETROS!$B$11-PARÂMETROS!$B$12)</f>
        <v>207.207498031496</v>
      </c>
      <c r="N94" s="26" t="n">
        <f aca="false">K94/(1-PARÂMETROS!$B$15-PARÂMETROS!$B$9-PARÂMETROS!$B$10-PARÂMETROS!$B$11-PARÂMETROS!$B$12)</f>
        <v>179.01600170068</v>
      </c>
      <c r="O94" s="13"/>
    </row>
    <row r="95" customFormat="false" ht="18" hidden="false" customHeight="true" outlineLevel="0" collapsed="false">
      <c r="A95" s="11" t="n">
        <v>89</v>
      </c>
      <c r="B95" s="11" t="s">
        <v>426</v>
      </c>
      <c r="C95" s="13" t="s">
        <v>427</v>
      </c>
      <c r="D95" s="13" t="s">
        <v>428</v>
      </c>
      <c r="E95" s="13" t="s">
        <v>21</v>
      </c>
      <c r="F95" s="11" t="s">
        <v>232</v>
      </c>
      <c r="G95" s="11" t="s">
        <v>24</v>
      </c>
      <c r="H95" s="11" t="n">
        <v>8</v>
      </c>
      <c r="I95" s="12" t="n">
        <v>106.8309</v>
      </c>
      <c r="J95" s="12" t="n">
        <f aca="false">I95*PARÂMETROS!$B$7</f>
        <v>116.445681</v>
      </c>
      <c r="K95" s="26" t="n">
        <f aca="false">J95*(1-PARÂMETROS!$B$8-PARÂMETROS!$B$9-PARÂMETROS!$B$10)</f>
        <v>101.0166282675</v>
      </c>
      <c r="L95" s="26" t="n">
        <f aca="false">K95/(1-PARÂMETROS!$B$13-PARÂMETROS!$B$9-PARÂMETROS!$B$10-PARÂMETROS!$B$11-PARÂMETROS!$B$12)</f>
        <v>392.297585504854</v>
      </c>
      <c r="M95" s="26" t="n">
        <f aca="false">K95/(1-PARÂMETROS!$B$14-PARÂMETROS!$B$9-PARÂMETROS!$B$10-PARÂMETROS!$B$11-PARÂMETROS!$B$12)</f>
        <v>318.162608716535</v>
      </c>
      <c r="N95" s="26" t="n">
        <f aca="false">K95/(1-PARÂMETROS!$B$15-PARÂMETROS!$B$9-PARÂMETROS!$B$10-PARÂMETROS!$B$11-PARÂMETROS!$B$12)</f>
        <v>274.875178959184</v>
      </c>
      <c r="O95" s="13"/>
    </row>
    <row r="96" customFormat="false" ht="18" hidden="false" customHeight="true" outlineLevel="0" collapsed="false">
      <c r="A96" s="11" t="n">
        <v>90</v>
      </c>
      <c r="B96" s="11" t="s">
        <v>429</v>
      </c>
      <c r="C96" s="13" t="s">
        <v>430</v>
      </c>
      <c r="D96" s="13" t="s">
        <v>431</v>
      </c>
      <c r="E96" s="13" t="s">
        <v>21</v>
      </c>
      <c r="F96" s="11" t="s">
        <v>236</v>
      </c>
      <c r="G96" s="11" t="s">
        <v>24</v>
      </c>
      <c r="H96" s="11" t="n">
        <v>5</v>
      </c>
      <c r="I96" s="12" t="n">
        <v>165.1045</v>
      </c>
      <c r="J96" s="12" t="n">
        <f aca="false">I96*PARÂMETROS!$B$7</f>
        <v>179.963905</v>
      </c>
      <c r="K96" s="26" t="n">
        <f aca="false">J96*(1-PARÂMETROS!$B$8-PARÂMETROS!$B$9-PARÂMETROS!$B$10)</f>
        <v>156.1186875875</v>
      </c>
      <c r="L96" s="26" t="n">
        <f aca="false">K96/(1-PARÂMETROS!$B$13-PARÂMETROS!$B$9-PARÂMETROS!$B$10-PARÂMETROS!$B$11-PARÂMETROS!$B$12)</f>
        <v>606.286165388349</v>
      </c>
      <c r="M96" s="26" t="n">
        <f aca="false">K96/(1-PARÂMETROS!$B$14-PARÂMETROS!$B$9-PARÂMETROS!$B$10-PARÂMETROS!$B$11-PARÂMETROS!$B$12)</f>
        <v>491.712401850394</v>
      </c>
      <c r="N96" s="26" t="n">
        <f aca="false">K96/(1-PARÂMETROS!$B$15-PARÂMETROS!$B$9-PARÂMETROS!$B$10-PARÂMETROS!$B$11-PARÂMETROS!$B$12)</f>
        <v>424.812755340136</v>
      </c>
      <c r="O96" s="13"/>
    </row>
    <row r="97" customFormat="false" ht="18" hidden="false" customHeight="true" outlineLevel="0" collapsed="false">
      <c r="A97" s="11" t="n">
        <v>91</v>
      </c>
      <c r="B97" s="11" t="s">
        <v>432</v>
      </c>
      <c r="C97" s="13" t="s">
        <v>433</v>
      </c>
      <c r="D97" s="13" t="s">
        <v>434</v>
      </c>
      <c r="E97" s="13" t="s">
        <v>21</v>
      </c>
      <c r="F97" s="11" t="s">
        <v>240</v>
      </c>
      <c r="G97" s="11" t="s">
        <v>24</v>
      </c>
      <c r="H97" s="11" t="n">
        <v>4</v>
      </c>
      <c r="I97" s="12" t="n">
        <v>359.95</v>
      </c>
      <c r="J97" s="12" t="n">
        <f aca="false">I97*PARÂMETROS!$B$7</f>
        <v>392.3455</v>
      </c>
      <c r="K97" s="26" t="n">
        <f aca="false">J97*(1-PARÂMETROS!$B$8-PARÂMETROS!$B$9-PARÂMETROS!$B$10)</f>
        <v>340.35972125</v>
      </c>
      <c r="L97" s="26" t="n">
        <f aca="false">K97/(1-PARÂMETROS!$B$13-PARÂMETROS!$B$9-PARÂMETROS!$B$10-PARÂMETROS!$B$11-PARÂMETROS!$B$12)</f>
        <v>1321.78532524272</v>
      </c>
      <c r="M97" s="26" t="n">
        <f aca="false">K97/(1-PARÂMETROS!$B$14-PARÂMETROS!$B$9-PARÂMETROS!$B$10-PARÂMETROS!$B$11-PARÂMETROS!$B$12)</f>
        <v>1071.99912204724</v>
      </c>
      <c r="N97" s="26" t="n">
        <f aca="false">K97/(1-PARÂMETROS!$B$15-PARÂMETROS!$B$9-PARÂMETROS!$B$10-PARÂMETROS!$B$11-PARÂMETROS!$B$12)</f>
        <v>926.148901360544</v>
      </c>
      <c r="O97" s="13"/>
    </row>
    <row r="98" customFormat="false" ht="18" hidden="false" customHeight="true" outlineLevel="0" collapsed="false">
      <c r="A98" s="11" t="n">
        <v>92</v>
      </c>
      <c r="B98" s="11" t="s">
        <v>435</v>
      </c>
      <c r="C98" s="13" t="s">
        <v>436</v>
      </c>
      <c r="D98" s="13" t="s">
        <v>437</v>
      </c>
      <c r="E98" s="13" t="s">
        <v>27</v>
      </c>
      <c r="F98" s="11" t="s">
        <v>84</v>
      </c>
      <c r="G98" s="11" t="s">
        <v>24</v>
      </c>
      <c r="H98" s="11" t="n">
        <v>600</v>
      </c>
      <c r="I98" s="12" t="n">
        <v>3.1702</v>
      </c>
      <c r="J98" s="12" t="n">
        <f aca="false">I98*PARÂMETROS!$B$7</f>
        <v>3.455518</v>
      </c>
      <c r="K98" s="26" t="n">
        <f aca="false">J98*(1-PARÂMETROS!$B$8-PARÂMETROS!$B$9-PARÂMETROS!$B$10)</f>
        <v>2.997661865</v>
      </c>
      <c r="L98" s="26" t="n">
        <f aca="false">K98/(1-PARÂMETROS!$B$13-PARÂMETROS!$B$9-PARÂMETROS!$B$10-PARÂMETROS!$B$11-PARÂMETROS!$B$12)</f>
        <v>11.6414053009709</v>
      </c>
      <c r="M98" s="26" t="n">
        <f aca="false">K98/(1-PARÂMETROS!$B$14-PARÂMETROS!$B$9-PARÂMETROS!$B$10-PARÂMETROS!$B$11-PARÂMETROS!$B$12)</f>
        <v>9.44145469291338</v>
      </c>
      <c r="N98" s="26" t="n">
        <f aca="false">K98/(1-PARÂMETROS!$B$15-PARÂMETROS!$B$9-PARÂMETROS!$B$10-PARÂMETROS!$B$11-PARÂMETROS!$B$12)</f>
        <v>8.15690303401361</v>
      </c>
      <c r="O98" s="13"/>
    </row>
    <row r="99" customFormat="false" ht="18" hidden="false" customHeight="true" outlineLevel="0" collapsed="false">
      <c r="A99" s="11" t="n">
        <v>93</v>
      </c>
      <c r="B99" s="11" t="s">
        <v>438</v>
      </c>
      <c r="C99" s="13" t="s">
        <v>439</v>
      </c>
      <c r="D99" s="13" t="s">
        <v>440</v>
      </c>
      <c r="E99" s="13" t="s">
        <v>27</v>
      </c>
      <c r="F99" s="11" t="s">
        <v>88</v>
      </c>
      <c r="G99" s="11" t="s">
        <v>24</v>
      </c>
      <c r="H99" s="11" t="n">
        <v>550</v>
      </c>
      <c r="I99" s="12" t="n">
        <v>3.1702</v>
      </c>
      <c r="J99" s="12" t="n">
        <f aca="false">I99*PARÂMETROS!$B$7</f>
        <v>3.455518</v>
      </c>
      <c r="K99" s="26" t="n">
        <f aca="false">J99*(1-PARÂMETROS!$B$8-PARÂMETROS!$B$9-PARÂMETROS!$B$10)</f>
        <v>2.997661865</v>
      </c>
      <c r="L99" s="26" t="n">
        <f aca="false">K99/(1-PARÂMETROS!$B$13-PARÂMETROS!$B$9-PARÂMETROS!$B$10-PARÂMETROS!$B$11-PARÂMETROS!$B$12)</f>
        <v>11.6414053009709</v>
      </c>
      <c r="M99" s="26" t="n">
        <f aca="false">K99/(1-PARÂMETROS!$B$14-PARÂMETROS!$B$9-PARÂMETROS!$B$10-PARÂMETROS!$B$11-PARÂMETROS!$B$12)</f>
        <v>9.44145469291338</v>
      </c>
      <c r="N99" s="26" t="n">
        <f aca="false">K99/(1-PARÂMETROS!$B$15-PARÂMETROS!$B$9-PARÂMETROS!$B$10-PARÂMETROS!$B$11-PARÂMETROS!$B$12)</f>
        <v>8.15690303401361</v>
      </c>
      <c r="O99" s="13"/>
    </row>
    <row r="100" customFormat="false" ht="18" hidden="false" customHeight="true" outlineLevel="0" collapsed="false">
      <c r="A100" s="11" t="n">
        <v>94</v>
      </c>
      <c r="B100" s="11" t="s">
        <v>441</v>
      </c>
      <c r="C100" s="13" t="s">
        <v>442</v>
      </c>
      <c r="D100" s="13" t="s">
        <v>443</v>
      </c>
      <c r="E100" s="13" t="s">
        <v>27</v>
      </c>
      <c r="F100" s="11" t="s">
        <v>92</v>
      </c>
      <c r="G100" s="11" t="s">
        <v>24</v>
      </c>
      <c r="H100" s="11" t="n">
        <v>390</v>
      </c>
      <c r="I100" s="12" t="n">
        <v>4.9973</v>
      </c>
      <c r="J100" s="12" t="n">
        <f aca="false">I100*PARÂMETROS!$B$7</f>
        <v>5.447057</v>
      </c>
      <c r="K100" s="26" t="n">
        <f aca="false">J100*(1-PARÂMETROS!$B$8-PARÂMETROS!$B$9-PARÂMETROS!$B$10)</f>
        <v>4.7253219475</v>
      </c>
      <c r="L100" s="26" t="n">
        <f aca="false">K100/(1-PARÂMETROS!$B$13-PARÂMETROS!$B$9-PARÂMETROS!$B$10-PARÂMETROS!$B$11-PARÂMETROS!$B$12)</f>
        <v>18.3507648446602</v>
      </c>
      <c r="M100" s="26" t="n">
        <f aca="false">K100/(1-PARÂMETROS!$B$14-PARÂMETROS!$B$9-PARÂMETROS!$B$10-PARÂMETROS!$B$11-PARÂMETROS!$B$12)</f>
        <v>14.8829037716535</v>
      </c>
      <c r="N100" s="26" t="n">
        <f aca="false">K100/(1-PARÂMETROS!$B$15-PARÂMETROS!$B$9-PARÂMETROS!$B$10-PARÂMETROS!$B$11-PARÂMETROS!$B$12)</f>
        <v>12.8580189047619</v>
      </c>
      <c r="O100" s="13"/>
    </row>
    <row r="101" customFormat="false" ht="18" hidden="false" customHeight="true" outlineLevel="0" collapsed="false">
      <c r="A101" s="11" t="n">
        <v>95</v>
      </c>
      <c r="B101" s="11" t="s">
        <v>444</v>
      </c>
      <c r="C101" s="13" t="s">
        <v>445</v>
      </c>
      <c r="D101" s="13" t="s">
        <v>446</v>
      </c>
      <c r="E101" s="13" t="s">
        <v>27</v>
      </c>
      <c r="F101" s="11" t="s">
        <v>96</v>
      </c>
      <c r="G101" s="11" t="s">
        <v>24</v>
      </c>
      <c r="H101" s="11" t="n">
        <v>390</v>
      </c>
      <c r="I101" s="12" t="n">
        <v>4.9126</v>
      </c>
      <c r="J101" s="12" t="n">
        <f aca="false">I101*PARÂMETROS!$B$7</f>
        <v>5.354734</v>
      </c>
      <c r="K101" s="26" t="n">
        <f aca="false">J101*(1-PARÂMETROS!$B$8-PARÂMETROS!$B$9-PARÂMETROS!$B$10)</f>
        <v>4.645231745</v>
      </c>
      <c r="L101" s="26" t="n">
        <f aca="false">K101/(1-PARÂMETROS!$B$13-PARÂMETROS!$B$9-PARÂMETROS!$B$10-PARÂMETROS!$B$11-PARÂMETROS!$B$12)</f>
        <v>18.0397349320388</v>
      </c>
      <c r="M101" s="26" t="n">
        <f aca="false">K101/(1-PARÂMETROS!$B$14-PARÂMETROS!$B$9-PARÂMETROS!$B$10-PARÂMETROS!$B$11-PARÂMETROS!$B$12)</f>
        <v>14.6306511653543</v>
      </c>
      <c r="N101" s="26" t="n">
        <f aca="false">K101/(1-PARÂMETROS!$B$15-PARÂMETROS!$B$9-PARÂMETROS!$B$10-PARÂMETROS!$B$11-PARÂMETROS!$B$12)</f>
        <v>12.6400863809524</v>
      </c>
      <c r="O101" s="13"/>
    </row>
    <row r="102" customFormat="false" ht="18" hidden="false" customHeight="true" outlineLevel="0" collapsed="false">
      <c r="A102" s="11" t="n">
        <v>96</v>
      </c>
      <c r="B102" s="11" t="s">
        <v>447</v>
      </c>
      <c r="C102" s="13" t="s">
        <v>448</v>
      </c>
      <c r="D102" s="13" t="s">
        <v>449</v>
      </c>
      <c r="E102" s="13" t="s">
        <v>27</v>
      </c>
      <c r="F102" s="11" t="s">
        <v>100</v>
      </c>
      <c r="G102" s="11" t="s">
        <v>24</v>
      </c>
      <c r="H102" s="11" t="n">
        <v>330</v>
      </c>
      <c r="I102" s="12" t="n">
        <v>5.3966</v>
      </c>
      <c r="J102" s="12" t="n">
        <f aca="false">I102*PARÂMETROS!$B$7</f>
        <v>5.882294</v>
      </c>
      <c r="K102" s="26" t="n">
        <f aca="false">J102*(1-PARÂMETROS!$B$8-PARÂMETROS!$B$9-PARÂMETROS!$B$10)</f>
        <v>5.102890045</v>
      </c>
      <c r="L102" s="26" t="n">
        <f aca="false">K102/(1-PARÂMETROS!$B$13-PARÂMETROS!$B$9-PARÂMETROS!$B$10-PARÂMETROS!$B$11-PARÂMETROS!$B$12)</f>
        <v>19.8170487184466</v>
      </c>
      <c r="M102" s="26" t="n">
        <f aca="false">K102/(1-PARÂMETROS!$B$14-PARÂMETROS!$B$9-PARÂMETROS!$B$10-PARÂMETROS!$B$11-PARÂMETROS!$B$12)</f>
        <v>16.0720946299213</v>
      </c>
      <c r="N102" s="26" t="n">
        <f aca="false">K102/(1-PARÂMETROS!$B$15-PARÂMETROS!$B$9-PARÂMETROS!$B$10-PARÂMETROS!$B$11-PARÂMETROS!$B$12)</f>
        <v>13.8854150884354</v>
      </c>
      <c r="O102" s="13"/>
    </row>
    <row r="103" customFormat="false" ht="18" hidden="false" customHeight="true" outlineLevel="0" collapsed="false">
      <c r="A103" s="11" t="n">
        <v>97</v>
      </c>
      <c r="B103" s="11" t="s">
        <v>450</v>
      </c>
      <c r="C103" s="13" t="s">
        <v>451</v>
      </c>
      <c r="D103" s="13" t="s">
        <v>452</v>
      </c>
      <c r="E103" s="13" t="s">
        <v>27</v>
      </c>
      <c r="F103" s="11" t="s">
        <v>108</v>
      </c>
      <c r="G103" s="11" t="s">
        <v>24</v>
      </c>
      <c r="H103" s="11" t="n">
        <v>240</v>
      </c>
      <c r="I103" s="12" t="n">
        <v>7.4294</v>
      </c>
      <c r="J103" s="12" t="n">
        <f aca="false">I103*PARÂMETROS!$B$7</f>
        <v>8.098046</v>
      </c>
      <c r="K103" s="26" t="n">
        <f aca="false">J103*(1-PARÂMETROS!$B$8-PARÂMETROS!$B$9-PARÂMETROS!$B$10)</f>
        <v>7.025054905</v>
      </c>
      <c r="L103" s="26" t="n">
        <f aca="false">K103/(1-PARÂMETROS!$B$13-PARÂMETROS!$B$9-PARÂMETROS!$B$10-PARÂMETROS!$B$11-PARÂMETROS!$B$12)</f>
        <v>27.2817666213592</v>
      </c>
      <c r="M103" s="26" t="n">
        <f aca="false">K103/(1-PARÂMETROS!$B$14-PARÂMETROS!$B$9-PARÂMETROS!$B$10-PARÂMETROS!$B$11-PARÂMETROS!$B$12)</f>
        <v>22.1261571811024</v>
      </c>
      <c r="N103" s="26" t="n">
        <f aca="false">K103/(1-PARÂMETROS!$B$15-PARÂMETROS!$B$9-PARÂMETROS!$B$10-PARÂMETROS!$B$11-PARÂMETROS!$B$12)</f>
        <v>19.1157956598639</v>
      </c>
      <c r="O103" s="13"/>
    </row>
    <row r="104" customFormat="false" ht="18" hidden="false" customHeight="true" outlineLevel="0" collapsed="false">
      <c r="A104" s="11" t="n">
        <v>98</v>
      </c>
      <c r="B104" s="11" t="s">
        <v>453</v>
      </c>
      <c r="C104" s="13" t="s">
        <v>454</v>
      </c>
      <c r="D104" s="13" t="s">
        <v>455</v>
      </c>
      <c r="E104" s="13" t="s">
        <v>27</v>
      </c>
      <c r="F104" s="11" t="s">
        <v>112</v>
      </c>
      <c r="G104" s="11" t="s">
        <v>24</v>
      </c>
      <c r="H104" s="11" t="n">
        <v>220</v>
      </c>
      <c r="I104" s="12" t="n">
        <v>7.3205</v>
      </c>
      <c r="J104" s="12" t="n">
        <f aca="false">I104*PARÂMETROS!$B$7</f>
        <v>7.979345</v>
      </c>
      <c r="K104" s="26" t="n">
        <f aca="false">J104*(1-PARÂMETROS!$B$8-PARÂMETROS!$B$9-PARÂMETROS!$B$10)</f>
        <v>6.9220817875</v>
      </c>
      <c r="L104" s="26" t="n">
        <f aca="false">K104/(1-PARÂMETROS!$B$13-PARÂMETROS!$B$9-PARÂMETROS!$B$10-PARÂMETROS!$B$11-PARÂMETROS!$B$12)</f>
        <v>26.8818710194175</v>
      </c>
      <c r="M104" s="26" t="n">
        <f aca="false">K104/(1-PARÂMETROS!$B$14-PARÂMETROS!$B$9-PARÂMETROS!$B$10-PARÂMETROS!$B$11-PARÂMETROS!$B$12)</f>
        <v>21.8018324015748</v>
      </c>
      <c r="N104" s="26" t="n">
        <f aca="false">K104/(1-PARÂMETROS!$B$15-PARÂMETROS!$B$9-PARÂMETROS!$B$10-PARÂMETROS!$B$11-PARÂMETROS!$B$12)</f>
        <v>18.8355967006803</v>
      </c>
      <c r="O104" s="13"/>
    </row>
    <row r="105" customFormat="false" ht="18" hidden="false" customHeight="true" outlineLevel="0" collapsed="false">
      <c r="A105" s="11" t="n">
        <v>99</v>
      </c>
      <c r="B105" s="11" t="s">
        <v>456</v>
      </c>
      <c r="C105" s="13" t="s">
        <v>457</v>
      </c>
      <c r="D105" s="13" t="s">
        <v>458</v>
      </c>
      <c r="E105" s="13" t="s">
        <v>27</v>
      </c>
      <c r="F105" s="11" t="s">
        <v>116</v>
      </c>
      <c r="G105" s="11" t="s">
        <v>24</v>
      </c>
      <c r="H105" s="11" t="n">
        <v>200</v>
      </c>
      <c r="I105" s="12" t="n">
        <v>8.3006</v>
      </c>
      <c r="J105" s="12" t="n">
        <f aca="false">I105*PARÂMETROS!$B$7</f>
        <v>9.047654</v>
      </c>
      <c r="K105" s="26" t="n">
        <f aca="false">J105*(1-PARÂMETROS!$B$8-PARÂMETROS!$B$9-PARÂMETROS!$B$10)</f>
        <v>7.848839845</v>
      </c>
      <c r="L105" s="26" t="n">
        <f aca="false">K105/(1-PARÂMETROS!$B$13-PARÂMETROS!$B$9-PARÂMETROS!$B$10-PARÂMETROS!$B$11-PARÂMETROS!$B$12)</f>
        <v>30.4809314368932</v>
      </c>
      <c r="M105" s="26" t="n">
        <f aca="false">K105/(1-PARÂMETROS!$B$14-PARÂMETROS!$B$9-PARÂMETROS!$B$10-PARÂMETROS!$B$11-PARÂMETROS!$B$12)</f>
        <v>24.7207554173228</v>
      </c>
      <c r="N105" s="26" t="n">
        <f aca="false">K105/(1-PARÂMETROS!$B$15-PARÂMETROS!$B$9-PARÂMETROS!$B$10-PARÂMETROS!$B$11-PARÂMETROS!$B$12)</f>
        <v>21.3573873333333</v>
      </c>
      <c r="O105" s="13"/>
    </row>
    <row r="106" customFormat="false" ht="18" hidden="false" customHeight="true" outlineLevel="0" collapsed="false">
      <c r="A106" s="11" t="n">
        <v>100</v>
      </c>
      <c r="B106" s="11" t="s">
        <v>459</v>
      </c>
      <c r="C106" s="13" t="s">
        <v>460</v>
      </c>
      <c r="D106" s="13" t="s">
        <v>461</v>
      </c>
      <c r="E106" s="13" t="s">
        <v>27</v>
      </c>
      <c r="F106" s="11" t="s">
        <v>120</v>
      </c>
      <c r="G106" s="11" t="s">
        <v>24</v>
      </c>
      <c r="H106" s="11" t="n">
        <v>120</v>
      </c>
      <c r="I106" s="12" t="n">
        <v>12.1968</v>
      </c>
      <c r="J106" s="12" t="n">
        <f aca="false">I106*PARÂMETROS!$B$7</f>
        <v>13.294512</v>
      </c>
      <c r="K106" s="26" t="n">
        <f aca="false">J106*(1-PARÂMETROS!$B$8-PARÂMETROS!$B$9-PARÂMETROS!$B$10)</f>
        <v>11.53298916</v>
      </c>
      <c r="L106" s="26" t="n">
        <f aca="false">K106/(1-PARÂMETROS!$B$13-PARÂMETROS!$B$9-PARÂMETROS!$B$10-PARÂMETROS!$B$11-PARÂMETROS!$B$12)</f>
        <v>44.7883074174757</v>
      </c>
      <c r="M106" s="26" t="n">
        <f aca="false">K106/(1-PARÂMETROS!$B$14-PARÂMETROS!$B$9-PARÂMETROS!$B$10-PARÂMETROS!$B$11-PARÂMETROS!$B$12)</f>
        <v>36.3243753070866</v>
      </c>
      <c r="N106" s="26" t="n">
        <f aca="false">K106/(1-PARÂMETROS!$B$15-PARÂMETROS!$B$9-PARÂMETROS!$B$10-PARÂMETROS!$B$11-PARÂMETROS!$B$12)</f>
        <v>31.3822834285714</v>
      </c>
      <c r="O106" s="13"/>
    </row>
    <row r="107" customFormat="false" ht="18" hidden="false" customHeight="true" outlineLevel="0" collapsed="false">
      <c r="A107" s="11" t="n">
        <v>101</v>
      </c>
      <c r="B107" s="11" t="s">
        <v>462</v>
      </c>
      <c r="C107" s="13" t="s">
        <v>463</v>
      </c>
      <c r="D107" s="13" t="s">
        <v>464</v>
      </c>
      <c r="E107" s="13" t="s">
        <v>27</v>
      </c>
      <c r="F107" s="11" t="s">
        <v>124</v>
      </c>
      <c r="G107" s="11" t="s">
        <v>24</v>
      </c>
      <c r="H107" s="11" t="n">
        <v>120</v>
      </c>
      <c r="I107" s="12" t="n">
        <v>11.9427</v>
      </c>
      <c r="J107" s="12" t="n">
        <f aca="false">I107*PARÂMETROS!$B$7</f>
        <v>13.017543</v>
      </c>
      <c r="K107" s="26" t="n">
        <f aca="false">J107*(1-PARÂMETROS!$B$8-PARÂMETROS!$B$9-PARÂMETROS!$B$10)</f>
        <v>11.2927185525</v>
      </c>
      <c r="L107" s="26" t="n">
        <f aca="false">K107/(1-PARÂMETROS!$B$13-PARÂMETROS!$B$9-PARÂMETROS!$B$10-PARÂMETROS!$B$11-PARÂMETROS!$B$12)</f>
        <v>43.8552176796116</v>
      </c>
      <c r="M107" s="26" t="n">
        <f aca="false">K107/(1-PARÂMETROS!$B$14-PARÂMETROS!$B$9-PARÂMETROS!$B$10-PARÂMETROS!$B$11-PARÂMETROS!$B$12)</f>
        <v>35.567617488189</v>
      </c>
      <c r="N107" s="26" t="n">
        <f aca="false">K107/(1-PARÂMETROS!$B$15-PARÂMETROS!$B$9-PARÂMETROS!$B$10-PARÂMETROS!$B$11-PARÂMETROS!$B$12)</f>
        <v>30.7284858571429</v>
      </c>
      <c r="O107" s="13"/>
    </row>
    <row r="108" customFormat="false" ht="18" hidden="false" customHeight="true" outlineLevel="0" collapsed="false">
      <c r="A108" s="11" t="n">
        <v>102</v>
      </c>
      <c r="B108" s="11" t="s">
        <v>465</v>
      </c>
      <c r="C108" s="13" t="s">
        <v>466</v>
      </c>
      <c r="D108" s="13" t="s">
        <v>467</v>
      </c>
      <c r="E108" s="13" t="s">
        <v>27</v>
      </c>
      <c r="F108" s="11" t="s">
        <v>128</v>
      </c>
      <c r="G108" s="11" t="s">
        <v>24</v>
      </c>
      <c r="H108" s="11" t="n">
        <v>110</v>
      </c>
      <c r="I108" s="12" t="n">
        <v>12.7776</v>
      </c>
      <c r="J108" s="12" t="n">
        <f aca="false">I108*PARÂMETROS!$B$7</f>
        <v>13.927584</v>
      </c>
      <c r="K108" s="26" t="n">
        <f aca="false">J108*(1-PARÂMETROS!$B$8-PARÂMETROS!$B$9-PARÂMETROS!$B$10)</f>
        <v>12.08217912</v>
      </c>
      <c r="L108" s="26" t="n">
        <f aca="false">K108/(1-PARÂMETROS!$B$13-PARÂMETROS!$B$9-PARÂMETROS!$B$10-PARÂMETROS!$B$11-PARÂMETROS!$B$12)</f>
        <v>46.921083961165</v>
      </c>
      <c r="M108" s="26" t="n">
        <f aca="false">K108/(1-PARÂMETROS!$B$14-PARÂMETROS!$B$9-PARÂMETROS!$B$10-PARÂMETROS!$B$11-PARÂMETROS!$B$12)</f>
        <v>38.0541074645669</v>
      </c>
      <c r="N108" s="26" t="n">
        <f aca="false">K108/(1-PARÂMETROS!$B$15-PARÂMETROS!$B$9-PARÂMETROS!$B$10-PARÂMETROS!$B$11-PARÂMETROS!$B$12)</f>
        <v>32.876677877551</v>
      </c>
      <c r="O108" s="13"/>
    </row>
    <row r="109" customFormat="false" ht="18" hidden="false" customHeight="true" outlineLevel="0" collapsed="false">
      <c r="A109" s="11" t="n">
        <v>103</v>
      </c>
      <c r="B109" s="11" t="s">
        <v>468</v>
      </c>
      <c r="C109" s="13" t="s">
        <v>469</v>
      </c>
      <c r="D109" s="13" t="s">
        <v>470</v>
      </c>
      <c r="E109" s="13" t="s">
        <v>27</v>
      </c>
      <c r="F109" s="11" t="s">
        <v>132</v>
      </c>
      <c r="G109" s="11" t="s">
        <v>24</v>
      </c>
      <c r="H109" s="11" t="n">
        <v>72</v>
      </c>
      <c r="I109" s="12" t="n">
        <v>17.6902</v>
      </c>
      <c r="J109" s="12" t="n">
        <f aca="false">I109*PARÂMETROS!$B$7</f>
        <v>19.282318</v>
      </c>
      <c r="K109" s="26" t="n">
        <f aca="false">J109*(1-PARÂMETROS!$B$8-PARÂMETROS!$B$9-PARÂMETROS!$B$10)</f>
        <v>16.727410865</v>
      </c>
      <c r="L109" s="26" t="n">
        <f aca="false">K109/(1-PARÂMETROS!$B$13-PARÂMETROS!$B$9-PARÂMETROS!$B$10-PARÂMETROS!$B$11-PARÂMETROS!$B$12)</f>
        <v>64.9608188932039</v>
      </c>
      <c r="M109" s="26" t="n">
        <f aca="false">K109/(1-PARÂMETROS!$B$14-PARÂMETROS!$B$9-PARÂMETROS!$B$10-PARÂMETROS!$B$11-PARÂMETROS!$B$12)</f>
        <v>52.6847586299213</v>
      </c>
      <c r="N109" s="26" t="n">
        <f aca="false">K109/(1-PARÂMETROS!$B$15-PARÂMETROS!$B$9-PARÂMETROS!$B$10-PARÂMETROS!$B$11-PARÂMETROS!$B$12)</f>
        <v>45.5167642585034</v>
      </c>
      <c r="O109" s="13"/>
    </row>
    <row r="110" customFormat="false" ht="18" hidden="false" customHeight="true" outlineLevel="0" collapsed="false">
      <c r="A110" s="11" t="n">
        <v>104</v>
      </c>
      <c r="B110" s="11" t="s">
        <v>471</v>
      </c>
      <c r="C110" s="13" t="s">
        <v>472</v>
      </c>
      <c r="D110" s="13" t="s">
        <v>473</v>
      </c>
      <c r="E110" s="13" t="s">
        <v>27</v>
      </c>
      <c r="F110" s="11" t="s">
        <v>136</v>
      </c>
      <c r="G110" s="11" t="s">
        <v>24</v>
      </c>
      <c r="H110" s="11" t="n">
        <v>72</v>
      </c>
      <c r="I110" s="12" t="n">
        <v>17.1941</v>
      </c>
      <c r="J110" s="12" t="n">
        <f aca="false">I110*PARÂMETROS!$B$7</f>
        <v>18.741569</v>
      </c>
      <c r="K110" s="26" t="n">
        <f aca="false">J110*(1-PARÂMETROS!$B$8-PARÂMETROS!$B$9-PARÂMETROS!$B$10)</f>
        <v>16.2583111075</v>
      </c>
      <c r="L110" s="26" t="n">
        <f aca="false">K110/(1-PARÂMETROS!$B$13-PARÂMETROS!$B$9-PARÂMETROS!$B$10-PARÂMETROS!$B$11-PARÂMETROS!$B$12)</f>
        <v>63.1390722621359</v>
      </c>
      <c r="M110" s="26" t="n">
        <f aca="false">K110/(1-PARÂMETROS!$B$14-PARÂMETROS!$B$9-PARÂMETROS!$B$10-PARÂMETROS!$B$11-PARÂMETROS!$B$12)</f>
        <v>51.2072790787401</v>
      </c>
      <c r="N110" s="26" t="n">
        <f aca="false">K110/(1-PARÂMETROS!$B$15-PARÂMETROS!$B$9-PARÂMETROS!$B$10-PARÂMETROS!$B$11-PARÂMETROS!$B$12)</f>
        <v>44.2403023333333</v>
      </c>
      <c r="O110" s="13"/>
    </row>
    <row r="111" customFormat="false" ht="18" hidden="false" customHeight="true" outlineLevel="0" collapsed="false">
      <c r="A111" s="11" t="n">
        <v>105</v>
      </c>
      <c r="B111" s="11" t="s">
        <v>474</v>
      </c>
      <c r="C111" s="13" t="s">
        <v>475</v>
      </c>
      <c r="D111" s="13" t="s">
        <v>476</v>
      </c>
      <c r="E111" s="13" t="s">
        <v>27</v>
      </c>
      <c r="F111" s="11" t="s">
        <v>140</v>
      </c>
      <c r="G111" s="11" t="s">
        <v>24</v>
      </c>
      <c r="H111" s="11" t="n">
        <v>64</v>
      </c>
      <c r="I111" s="12" t="n">
        <v>19.8803</v>
      </c>
      <c r="J111" s="12" t="n">
        <f aca="false">I111*PARÂMETROS!$B$7</f>
        <v>21.669527</v>
      </c>
      <c r="K111" s="26" t="n">
        <f aca="false">J111*(1-PARÂMETROS!$B$8-PARÂMETROS!$B$9-PARÂMETROS!$B$10)</f>
        <v>18.7983146725</v>
      </c>
      <c r="L111" s="26" t="n">
        <f aca="false">K111/(1-PARÂMETROS!$B$13-PARÂMETROS!$B$9-PARÂMETROS!$B$10-PARÂMETROS!$B$11-PARÂMETROS!$B$12)</f>
        <v>73.003163776699</v>
      </c>
      <c r="M111" s="26" t="n">
        <f aca="false">K111/(1-PARÂMETROS!$B$14-PARÂMETROS!$B$9-PARÂMETROS!$B$10-PARÂMETROS!$B$11-PARÂMETROS!$B$12)</f>
        <v>59.2072903070866</v>
      </c>
      <c r="N111" s="26" t="n">
        <f aca="false">K111/(1-PARÂMETROS!$B$15-PARÂMETROS!$B$9-PARÂMETROS!$B$10-PARÂMETROS!$B$11-PARÂMETROS!$B$12)</f>
        <v>51.1518766598639</v>
      </c>
      <c r="O111" s="13"/>
    </row>
    <row r="112" customFormat="false" ht="18" hidden="false" customHeight="true" outlineLevel="0" collapsed="false">
      <c r="A112" s="11" t="n">
        <v>106</v>
      </c>
      <c r="B112" s="11" t="s">
        <v>477</v>
      </c>
      <c r="C112" s="13" t="s">
        <v>478</v>
      </c>
      <c r="D112" s="13" t="s">
        <v>479</v>
      </c>
      <c r="E112" s="13" t="s">
        <v>27</v>
      </c>
      <c r="F112" s="11" t="s">
        <v>144</v>
      </c>
      <c r="G112" s="11" t="s">
        <v>24</v>
      </c>
      <c r="H112" s="11" t="n">
        <v>44</v>
      </c>
      <c r="I112" s="12" t="n">
        <v>28.0962</v>
      </c>
      <c r="J112" s="12" t="n">
        <f aca="false">I112*PARÂMETROS!$B$7</f>
        <v>30.624858</v>
      </c>
      <c r="K112" s="26" t="n">
        <f aca="false">J112*(1-PARÂMETROS!$B$8-PARÂMETROS!$B$9-PARÂMETROS!$B$10)</f>
        <v>26.567064315</v>
      </c>
      <c r="L112" s="26" t="n">
        <f aca="false">K112/(1-PARÂMETROS!$B$13-PARÂMETROS!$B$9-PARÂMETROS!$B$10-PARÂMETROS!$B$11-PARÂMETROS!$B$12)</f>
        <v>103.173065300971</v>
      </c>
      <c r="M112" s="26" t="n">
        <f aca="false">K112/(1-PARÂMETROS!$B$14-PARÂMETROS!$B$9-PARÂMETROS!$B$10-PARÂMETROS!$B$11-PARÂMETROS!$B$12)</f>
        <v>83.6757931181102</v>
      </c>
      <c r="N112" s="26" t="n">
        <f aca="false">K112/(1-PARÂMETROS!$B$15-PARÂMETROS!$B$9-PARÂMETROS!$B$10-PARÂMETROS!$B$11-PARÂMETROS!$B$12)</f>
        <v>72.2913314693878</v>
      </c>
      <c r="O112" s="13"/>
    </row>
    <row r="113" customFormat="false" ht="18" hidden="false" customHeight="true" outlineLevel="0" collapsed="false">
      <c r="A113" s="11" t="n">
        <v>107</v>
      </c>
      <c r="B113" s="11" t="s">
        <v>480</v>
      </c>
      <c r="C113" s="13" t="s">
        <v>481</v>
      </c>
      <c r="D113" s="13" t="s">
        <v>482</v>
      </c>
      <c r="E113" s="13" t="s">
        <v>27</v>
      </c>
      <c r="F113" s="11" t="s">
        <v>148</v>
      </c>
      <c r="G113" s="11" t="s">
        <v>24</v>
      </c>
      <c r="H113" s="11" t="n">
        <v>40</v>
      </c>
      <c r="I113" s="12" t="n">
        <v>27.3944</v>
      </c>
      <c r="J113" s="12" t="n">
        <f aca="false">I113*PARÂMETROS!$B$7</f>
        <v>29.859896</v>
      </c>
      <c r="K113" s="26" t="n">
        <f aca="false">J113*(1-PARÂMETROS!$B$8-PARÂMETROS!$B$9-PARÂMETROS!$B$10)</f>
        <v>25.90345978</v>
      </c>
      <c r="L113" s="26" t="n">
        <f aca="false">K113/(1-PARÂMETROS!$B$13-PARÂMETROS!$B$9-PARÂMETROS!$B$10-PARÂMETROS!$B$11-PARÂMETROS!$B$12)</f>
        <v>100.59596031068</v>
      </c>
      <c r="M113" s="26" t="n">
        <f aca="false">K113/(1-PARÂMETROS!$B$14-PARÂMETROS!$B$9-PARÂMETROS!$B$10-PARÂMETROS!$B$11-PARÂMETROS!$B$12)</f>
        <v>81.5857000944882</v>
      </c>
      <c r="N113" s="26" t="n">
        <f aca="false">K113/(1-PARÂMETROS!$B$15-PARÂMETROS!$B$9-PARÂMETROS!$B$10-PARÂMETROS!$B$11-PARÂMETROS!$B$12)</f>
        <v>70.4856048435374</v>
      </c>
      <c r="O113" s="13"/>
    </row>
    <row r="114" customFormat="false" ht="18" hidden="false" customHeight="true" outlineLevel="0" collapsed="false">
      <c r="A114" s="11" t="n">
        <v>108</v>
      </c>
      <c r="B114" s="11" t="s">
        <v>483</v>
      </c>
      <c r="C114" s="13" t="s">
        <v>484</v>
      </c>
      <c r="D114" s="13" t="s">
        <v>485</v>
      </c>
      <c r="E114" s="13" t="s">
        <v>27</v>
      </c>
      <c r="F114" s="11" t="s">
        <v>152</v>
      </c>
      <c r="G114" s="11" t="s">
        <v>24</v>
      </c>
      <c r="H114" s="11" t="n">
        <v>36</v>
      </c>
      <c r="I114" s="12" t="n">
        <v>29.2578</v>
      </c>
      <c r="J114" s="12" t="n">
        <f aca="false">I114*PARÂMETROS!$B$7</f>
        <v>31.891002</v>
      </c>
      <c r="K114" s="26" t="n">
        <f aca="false">J114*(1-PARÂMETROS!$B$8-PARÂMETROS!$B$9-PARÂMETROS!$B$10)</f>
        <v>27.665444235</v>
      </c>
      <c r="L114" s="26" t="n">
        <f aca="false">K114/(1-PARÂMETROS!$B$13-PARÂMETROS!$B$9-PARÂMETROS!$B$10-PARÂMETROS!$B$11-PARÂMETROS!$B$12)</f>
        <v>107.438618388349</v>
      </c>
      <c r="M114" s="26" t="n">
        <f aca="false">K114/(1-PARÂMETROS!$B$14-PARÂMETROS!$B$9-PARÂMETROS!$B$10-PARÂMETROS!$B$11-PARÂMETROS!$B$12)</f>
        <v>87.1352574330709</v>
      </c>
      <c r="N114" s="26" t="n">
        <f aca="false">K114/(1-PARÂMETROS!$B$15-PARÂMETROS!$B$9-PARÂMETROS!$B$10-PARÂMETROS!$B$11-PARÂMETROS!$B$12)</f>
        <v>75.2801203673469</v>
      </c>
      <c r="O114" s="13"/>
    </row>
    <row r="115" customFormat="false" ht="18" hidden="false" customHeight="true" outlineLevel="0" collapsed="false">
      <c r="A115" s="11" t="n">
        <v>109</v>
      </c>
      <c r="B115" s="11" t="s">
        <v>486</v>
      </c>
      <c r="C115" s="13" t="s">
        <v>487</v>
      </c>
      <c r="D115" s="13" t="s">
        <v>488</v>
      </c>
      <c r="E115" s="13" t="s">
        <v>27</v>
      </c>
      <c r="F115" s="11" t="s">
        <v>156</v>
      </c>
      <c r="G115" s="11" t="s">
        <v>24</v>
      </c>
      <c r="H115" s="11" t="n">
        <v>24</v>
      </c>
      <c r="I115" s="12" t="n">
        <v>49.1744</v>
      </c>
      <c r="J115" s="12" t="n">
        <f aca="false">I115*PARÂMETROS!$B$7</f>
        <v>53.600096</v>
      </c>
      <c r="K115" s="26" t="n">
        <f aca="false">J115*(1-PARÂMETROS!$B$8-PARÂMETROS!$B$9-PARÂMETROS!$B$10)</f>
        <v>46.49808328</v>
      </c>
      <c r="L115" s="26" t="n">
        <f aca="false">K115/(1-PARÂMETROS!$B$13-PARÂMETROS!$B$9-PARÂMETROS!$B$10-PARÂMETROS!$B$11-PARÂMETROS!$B$12)</f>
        <v>180.575080699029</v>
      </c>
      <c r="M115" s="26" t="n">
        <f aca="false">K115/(1-PARÂMETROS!$B$14-PARÂMETROS!$B$9-PARÂMETROS!$B$10-PARÂMETROS!$B$11-PARÂMETROS!$B$12)</f>
        <v>146.450656</v>
      </c>
      <c r="N115" s="26" t="n">
        <f aca="false">K115/(1-PARÂMETROS!$B$15-PARÂMETROS!$B$9-PARÂMETROS!$B$10-PARÂMETROS!$B$11-PARÂMETROS!$B$12)</f>
        <v>126.525396680272</v>
      </c>
      <c r="O115" s="13"/>
    </row>
    <row r="116" customFormat="false" ht="18" hidden="false" customHeight="true" outlineLevel="0" collapsed="false">
      <c r="A116" s="11" t="n">
        <v>110</v>
      </c>
      <c r="B116" s="11" t="s">
        <v>489</v>
      </c>
      <c r="C116" s="13" t="s">
        <v>490</v>
      </c>
      <c r="D116" s="13" t="s">
        <v>491</v>
      </c>
      <c r="E116" s="13" t="s">
        <v>27</v>
      </c>
      <c r="F116" s="11" t="s">
        <v>160</v>
      </c>
      <c r="G116" s="11" t="s">
        <v>24</v>
      </c>
      <c r="H116" s="11" t="n">
        <v>24</v>
      </c>
      <c r="I116" s="12" t="n">
        <v>46.585</v>
      </c>
      <c r="J116" s="12" t="n">
        <f aca="false">I116*PARÂMETROS!$B$7</f>
        <v>50.77765</v>
      </c>
      <c r="K116" s="26" t="n">
        <f aca="false">J116*(1-PARÂMETROS!$B$8-PARÂMETROS!$B$9-PARÂMETROS!$B$10)</f>
        <v>44.049611375</v>
      </c>
      <c r="L116" s="26" t="n">
        <f aca="false">K116/(1-PARÂMETROS!$B$13-PARÂMETROS!$B$9-PARÂMETROS!$B$10-PARÂMETROS!$B$11-PARÂMETROS!$B$12)</f>
        <v>171.066451941748</v>
      </c>
      <c r="M116" s="26" t="n">
        <f aca="false">K116/(1-PARÂMETROS!$B$14-PARÂMETROS!$B$9-PARÂMETROS!$B$10-PARÂMETROS!$B$11-PARÂMETROS!$B$12)</f>
        <v>138.738933464567</v>
      </c>
      <c r="N116" s="26" t="n">
        <f aca="false">K116/(1-PARÂMETROS!$B$15-PARÂMETROS!$B$9-PARÂMETROS!$B$10-PARÂMETROS!$B$11-PARÂMETROS!$B$12)</f>
        <v>119.862888095238</v>
      </c>
      <c r="O116" s="13"/>
    </row>
    <row r="117" customFormat="false" ht="18" hidden="false" customHeight="true" outlineLevel="0" collapsed="false">
      <c r="A117" s="11" t="n">
        <v>111</v>
      </c>
      <c r="B117" s="11" t="s">
        <v>492</v>
      </c>
      <c r="C117" s="13" t="s">
        <v>493</v>
      </c>
      <c r="D117" s="13" t="s">
        <v>494</v>
      </c>
      <c r="E117" s="13" t="s">
        <v>27</v>
      </c>
      <c r="F117" s="11" t="s">
        <v>164</v>
      </c>
      <c r="G117" s="11" t="s">
        <v>24</v>
      </c>
      <c r="H117" s="11" t="n">
        <v>20</v>
      </c>
      <c r="I117" s="12" t="n">
        <v>51.3403</v>
      </c>
      <c r="J117" s="12" t="n">
        <f aca="false">I117*PARÂMETROS!$B$7</f>
        <v>55.960927</v>
      </c>
      <c r="K117" s="26" t="n">
        <f aca="false">J117*(1-PARÂMETROS!$B$8-PARÂMETROS!$B$9-PARÂMETROS!$B$10)</f>
        <v>48.5461041725</v>
      </c>
      <c r="L117" s="26" t="n">
        <f aca="false">K117/(1-PARÂMETROS!$B$13-PARÂMETROS!$B$9-PARÂMETROS!$B$10-PARÂMETROS!$B$11-PARÂMETROS!$B$12)</f>
        <v>188.528559893204</v>
      </c>
      <c r="M117" s="26" t="n">
        <f aca="false">K117/(1-PARÂMETROS!$B$14-PARÂMETROS!$B$9-PARÂMETROS!$B$10-PARÂMETROS!$B$11-PARÂMETROS!$B$12)</f>
        <v>152.901115503937</v>
      </c>
      <c r="N117" s="26" t="n">
        <f aca="false">K117/(1-PARÂMETROS!$B$15-PARÂMETROS!$B$9-PARÂMETROS!$B$10-PARÂMETROS!$B$11-PARÂMETROS!$B$12)</f>
        <v>132.098242646259</v>
      </c>
      <c r="O117" s="13"/>
    </row>
    <row r="118" customFormat="false" ht="18" hidden="false" customHeight="true" outlineLevel="0" collapsed="false">
      <c r="A118" s="11" t="n">
        <v>112</v>
      </c>
      <c r="B118" s="11" t="s">
        <v>495</v>
      </c>
      <c r="C118" s="13" t="s">
        <v>496</v>
      </c>
      <c r="D118" s="13" t="s">
        <v>497</v>
      </c>
      <c r="E118" s="13" t="s">
        <v>27</v>
      </c>
      <c r="F118" s="11" t="s">
        <v>172</v>
      </c>
      <c r="G118" s="11" t="s">
        <v>24</v>
      </c>
      <c r="H118" s="11" t="n">
        <v>14</v>
      </c>
      <c r="I118" s="12" t="n">
        <v>73.2413</v>
      </c>
      <c r="J118" s="12" t="n">
        <f aca="false">I118*PARÂMETROS!$B$7</f>
        <v>79.833017</v>
      </c>
      <c r="K118" s="26" t="n">
        <f aca="false">J118*(1-PARÂMETROS!$B$8-PARÂMETROS!$B$9-PARÂMETROS!$B$10)</f>
        <v>69.2551422475</v>
      </c>
      <c r="L118" s="26" t="n">
        <f aca="false">K118/(1-PARÂMETROS!$B$13-PARÂMETROS!$B$9-PARÂMETROS!$B$10-PARÂMETROS!$B$11-PARÂMETROS!$B$12)</f>
        <v>268.952008728155</v>
      </c>
      <c r="M118" s="26" t="n">
        <f aca="false">K118/(1-PARÂMETROS!$B$14-PARÂMETROS!$B$9-PARÂMETROS!$B$10-PARÂMETROS!$B$11-PARÂMETROS!$B$12)</f>
        <v>218.12643227559</v>
      </c>
      <c r="N118" s="26" t="n">
        <f aca="false">K118/(1-PARÂMETROS!$B$15-PARÂMETROS!$B$9-PARÂMETROS!$B$10-PARÂMETROS!$B$11-PARÂMETROS!$B$12)</f>
        <v>188.449366659864</v>
      </c>
      <c r="O118" s="13"/>
    </row>
    <row r="119" customFormat="false" ht="18" hidden="false" customHeight="true" outlineLevel="0" collapsed="false">
      <c r="A119" s="11" t="n">
        <v>113</v>
      </c>
      <c r="B119" s="11" t="s">
        <v>498</v>
      </c>
      <c r="C119" s="13" t="s">
        <v>499</v>
      </c>
      <c r="D119" s="13" t="s">
        <v>500</v>
      </c>
      <c r="E119" s="13" t="s">
        <v>27</v>
      </c>
      <c r="F119" s="11" t="s">
        <v>176</v>
      </c>
      <c r="G119" s="11" t="s">
        <v>24</v>
      </c>
      <c r="H119" s="11" t="n">
        <v>14</v>
      </c>
      <c r="I119" s="12" t="n">
        <v>72.9872</v>
      </c>
      <c r="J119" s="12" t="n">
        <f aca="false">I119*PARÂMETROS!$B$7</f>
        <v>79.556048</v>
      </c>
      <c r="K119" s="26" t="n">
        <f aca="false">J119*(1-PARÂMETROS!$B$8-PARÂMETROS!$B$9-PARÂMETROS!$B$10)</f>
        <v>69.01487164</v>
      </c>
      <c r="L119" s="26" t="n">
        <f aca="false">K119/(1-PARÂMETROS!$B$13-PARÂMETROS!$B$9-PARÂMETROS!$B$10-PARÂMETROS!$B$11-PARÂMETROS!$B$12)</f>
        <v>268.018918990291</v>
      </c>
      <c r="M119" s="26" t="n">
        <f aca="false">K119/(1-PARÂMETROS!$B$14-PARÂMETROS!$B$9-PARÂMETROS!$B$10-PARÂMETROS!$B$11-PARÂMETROS!$B$12)</f>
        <v>217.369674456693</v>
      </c>
      <c r="N119" s="26" t="n">
        <f aca="false">K119/(1-PARÂMETROS!$B$15-PARÂMETROS!$B$9-PARÂMETROS!$B$10-PARÂMETROS!$B$11-PARÂMETROS!$B$12)</f>
        <v>187.795569088435</v>
      </c>
      <c r="O119" s="13"/>
    </row>
    <row r="120" customFormat="false" ht="18" hidden="false" customHeight="true" outlineLevel="0" collapsed="false">
      <c r="A120" s="11" t="n">
        <v>114</v>
      </c>
      <c r="B120" s="11" t="s">
        <v>501</v>
      </c>
      <c r="C120" s="13" t="s">
        <v>502</v>
      </c>
      <c r="D120" s="13" t="s">
        <v>503</v>
      </c>
      <c r="E120" s="13" t="s">
        <v>27</v>
      </c>
      <c r="F120" s="11" t="s">
        <v>180</v>
      </c>
      <c r="G120" s="11" t="s">
        <v>24</v>
      </c>
      <c r="H120" s="11" t="n">
        <v>12</v>
      </c>
      <c r="I120" s="12" t="n">
        <v>73.2413</v>
      </c>
      <c r="J120" s="12" t="n">
        <f aca="false">I120*PARÂMETROS!$B$7</f>
        <v>79.833017</v>
      </c>
      <c r="K120" s="26" t="n">
        <f aca="false">J120*(1-PARÂMETROS!$B$8-PARÂMETROS!$B$9-PARÂMETROS!$B$10)</f>
        <v>69.2551422475</v>
      </c>
      <c r="L120" s="26" t="n">
        <f aca="false">K120/(1-PARÂMETROS!$B$13-PARÂMETROS!$B$9-PARÂMETROS!$B$10-PARÂMETROS!$B$11-PARÂMETROS!$B$12)</f>
        <v>268.952008728155</v>
      </c>
      <c r="M120" s="26" t="n">
        <f aca="false">K120/(1-PARÂMETROS!$B$14-PARÂMETROS!$B$9-PARÂMETROS!$B$10-PARÂMETROS!$B$11-PARÂMETROS!$B$12)</f>
        <v>218.12643227559</v>
      </c>
      <c r="N120" s="26" t="n">
        <f aca="false">K120/(1-PARÂMETROS!$B$15-PARÂMETROS!$B$9-PARÂMETROS!$B$10-PARÂMETROS!$B$11-PARÂMETROS!$B$12)</f>
        <v>188.449366659864</v>
      </c>
      <c r="O120" s="13"/>
    </row>
    <row r="121" customFormat="false" ht="18" hidden="false" customHeight="true" outlineLevel="0" collapsed="false">
      <c r="A121" s="11" t="n">
        <v>115</v>
      </c>
      <c r="B121" s="11" t="s">
        <v>504</v>
      </c>
      <c r="C121" s="13" t="s">
        <v>505</v>
      </c>
      <c r="D121" s="13" t="s">
        <v>506</v>
      </c>
      <c r="E121" s="13" t="s">
        <v>27</v>
      </c>
      <c r="F121" s="11" t="s">
        <v>192</v>
      </c>
      <c r="G121" s="11" t="s">
        <v>24</v>
      </c>
      <c r="H121" s="11" t="n">
        <v>8</v>
      </c>
      <c r="I121" s="12" t="n">
        <v>110.0374</v>
      </c>
      <c r="J121" s="12" t="n">
        <f aca="false">I121*PARÂMETROS!$B$7</f>
        <v>119.940766</v>
      </c>
      <c r="K121" s="26" t="n">
        <f aca="false">J121*(1-PARÂMETROS!$B$8-PARÂMETROS!$B$9-PARÂMETROS!$B$10)</f>
        <v>104.048614505</v>
      </c>
      <c r="L121" s="26" t="n">
        <f aca="false">K121/(1-PARÂMETROS!$B$13-PARÂMETROS!$B$9-PARÂMETROS!$B$10-PARÂMETROS!$B$11-PARÂMETROS!$B$12)</f>
        <v>404.072289339806</v>
      </c>
      <c r="M121" s="26" t="n">
        <f aca="false">K121/(1-PARÂMETROS!$B$14-PARÂMETROS!$B$9-PARÂMETROS!$B$10-PARÂMETROS!$B$11-PARÂMETROS!$B$12)</f>
        <v>327.712171669291</v>
      </c>
      <c r="N121" s="26" t="n">
        <f aca="false">K121/(1-PARÂMETROS!$B$15-PARÂMETROS!$B$9-PARÂMETROS!$B$10-PARÂMETROS!$B$11-PARÂMETROS!$B$12)</f>
        <v>283.125481646259</v>
      </c>
      <c r="O121" s="13"/>
    </row>
    <row r="122" customFormat="false" ht="18" hidden="false" customHeight="true" outlineLevel="0" collapsed="false">
      <c r="A122" s="11" t="n">
        <v>116</v>
      </c>
      <c r="B122" s="11" t="s">
        <v>507</v>
      </c>
      <c r="C122" s="13" t="s">
        <v>508</v>
      </c>
      <c r="D122" s="13" t="s">
        <v>509</v>
      </c>
      <c r="E122" s="13" t="s">
        <v>27</v>
      </c>
      <c r="F122" s="11" t="s">
        <v>196</v>
      </c>
      <c r="G122" s="11" t="s">
        <v>24</v>
      </c>
      <c r="H122" s="11" t="n">
        <v>8</v>
      </c>
      <c r="I122" s="12" t="n">
        <v>109.384</v>
      </c>
      <c r="J122" s="12" t="n">
        <f aca="false">I122*PARÂMETROS!$B$7</f>
        <v>119.22856</v>
      </c>
      <c r="K122" s="26" t="n">
        <f aca="false">J122*(1-PARÂMETROS!$B$8-PARÂMETROS!$B$9-PARÂMETROS!$B$10)</f>
        <v>103.4307758</v>
      </c>
      <c r="L122" s="26" t="n">
        <f aca="false">K122/(1-PARÂMETROS!$B$13-PARÂMETROS!$B$9-PARÂMETROS!$B$10-PARÂMETROS!$B$11-PARÂMETROS!$B$12)</f>
        <v>401.672915728155</v>
      </c>
      <c r="M122" s="26" t="n">
        <f aca="false">K122/(1-PARÂMETROS!$B$14-PARÂMETROS!$B$9-PARÂMETROS!$B$10-PARÂMETROS!$B$11-PARÂMETROS!$B$12)</f>
        <v>325.766222992126</v>
      </c>
      <c r="N122" s="26" t="n">
        <f aca="false">K122/(1-PARÂMETROS!$B$15-PARÂMETROS!$B$9-PARÂMETROS!$B$10-PARÂMETROS!$B$11-PARÂMETROS!$B$12)</f>
        <v>281.444287891157</v>
      </c>
      <c r="O122" s="13"/>
    </row>
    <row r="123" customFormat="false" ht="18" hidden="false" customHeight="true" outlineLevel="0" collapsed="false">
      <c r="A123" s="11" t="n">
        <v>117</v>
      </c>
      <c r="B123" s="11" t="s">
        <v>510</v>
      </c>
      <c r="C123" s="13" t="s">
        <v>511</v>
      </c>
      <c r="D123" s="13" t="s">
        <v>512</v>
      </c>
      <c r="E123" s="13" t="s">
        <v>27</v>
      </c>
      <c r="F123" s="11" t="s">
        <v>200</v>
      </c>
      <c r="G123" s="11" t="s">
        <v>24</v>
      </c>
      <c r="H123" s="11" t="n">
        <v>5</v>
      </c>
      <c r="I123" s="12" t="n">
        <v>258.9</v>
      </c>
      <c r="J123" s="12" t="n">
        <f aca="false">I123*PARÂMETROS!$B$7</f>
        <v>282.201</v>
      </c>
      <c r="K123" s="26" t="n">
        <f aca="false">J123*(1-PARÂMETROS!$B$8-PARÂMETROS!$B$9-PARÂMETROS!$B$10)</f>
        <v>244.8093675</v>
      </c>
      <c r="L123" s="26" t="n">
        <f aca="false">K123/(1-PARÂMETROS!$B$13-PARÂMETROS!$B$9-PARÂMETROS!$B$10-PARÂMETROS!$B$11-PARÂMETROS!$B$12)</f>
        <v>950.715990291262</v>
      </c>
      <c r="M123" s="26" t="n">
        <f aca="false">K123/(1-PARÂMETROS!$B$14-PARÂMETROS!$B$9-PARÂMETROS!$B$10-PARÂMETROS!$B$11-PARÂMETROS!$B$12)</f>
        <v>771.053125984252</v>
      </c>
      <c r="N123" s="26" t="n">
        <f aca="false">K123/(1-PARÂMETROS!$B$15-PARÂMETROS!$B$9-PARÂMETROS!$B$10-PARÂMETROS!$B$11-PARÂMETROS!$B$12)</f>
        <v>666.14793877551</v>
      </c>
      <c r="O123" s="13"/>
    </row>
    <row r="124" customFormat="false" ht="18" hidden="false" customHeight="true" outlineLevel="0" collapsed="false">
      <c r="A124" s="11" t="n">
        <v>118</v>
      </c>
      <c r="B124" s="11" t="s">
        <v>513</v>
      </c>
      <c r="C124" s="13" t="s">
        <v>514</v>
      </c>
      <c r="D124" s="13" t="s">
        <v>515</v>
      </c>
      <c r="E124" s="13" t="s">
        <v>35</v>
      </c>
      <c r="F124" s="11" t="s">
        <v>516</v>
      </c>
      <c r="G124" s="11" t="s">
        <v>24</v>
      </c>
      <c r="H124" s="11" t="n">
        <v>10</v>
      </c>
      <c r="I124" s="12" t="n">
        <v>8.8693</v>
      </c>
      <c r="J124" s="12" t="n">
        <f aca="false">I124*PARÂMETROS!$B$7</f>
        <v>9.667537</v>
      </c>
      <c r="K124" s="26" t="n">
        <f aca="false">J124*(1-PARÂMETROS!$B$8-PARÂMETROS!$B$9-PARÂMETROS!$B$10)</f>
        <v>8.3865883475</v>
      </c>
      <c r="L124" s="26" t="n">
        <f aca="false">K124/(1-PARÂMETROS!$B$13-PARÂMETROS!$B$9-PARÂMETROS!$B$10-PARÂMETROS!$B$11-PARÂMETROS!$B$12)</f>
        <v>32.5692751359223</v>
      </c>
      <c r="M124" s="26" t="n">
        <f aca="false">K124/(1-PARÂMETROS!$B$14-PARÂMETROS!$B$9-PARÂMETROS!$B$10-PARÂMETROS!$B$11-PARÂMETROS!$B$12)</f>
        <v>26.414451488189</v>
      </c>
      <c r="N124" s="26" t="n">
        <f aca="false">K124/(1-PARÂMETROS!$B$15-PARÂMETROS!$B$9-PARÂMETROS!$B$10-PARÂMETROS!$B$11-PARÂMETROS!$B$12)</f>
        <v>22.8206485646259</v>
      </c>
      <c r="O124" s="13"/>
    </row>
    <row r="125" customFormat="false" ht="18" hidden="false" customHeight="true" outlineLevel="0" collapsed="false">
      <c r="A125" s="11" t="n">
        <v>119</v>
      </c>
      <c r="B125" s="11" t="s">
        <v>517</v>
      </c>
      <c r="C125" s="13" t="s">
        <v>518</v>
      </c>
      <c r="D125" s="13" t="s">
        <v>519</v>
      </c>
      <c r="E125" s="13" t="s">
        <v>35</v>
      </c>
      <c r="F125" s="11" t="s">
        <v>520</v>
      </c>
      <c r="G125" s="11" t="s">
        <v>24</v>
      </c>
      <c r="H125" s="11" t="n">
        <v>5</v>
      </c>
      <c r="I125" s="12" t="n">
        <v>14.4958</v>
      </c>
      <c r="J125" s="12" t="n">
        <f aca="false">I125*PARÂMETROS!$B$7</f>
        <v>15.800422</v>
      </c>
      <c r="K125" s="26" t="n">
        <f aca="false">J125*(1-PARÂMETROS!$B$8-PARÂMETROS!$B$9-PARÂMETROS!$B$10)</f>
        <v>13.706866085</v>
      </c>
      <c r="L125" s="26" t="n">
        <f aca="false">K125/(1-PARÂMETROS!$B$13-PARÂMETROS!$B$9-PARÂMETROS!$B$10-PARÂMETROS!$B$11-PARÂMETROS!$B$12)</f>
        <v>53.2305479029126</v>
      </c>
      <c r="M125" s="26" t="n">
        <f aca="false">K125/(1-PARÂMETROS!$B$14-PARÂMETROS!$B$9-PARÂMETROS!$B$10-PARÂMETROS!$B$11-PARÂMETROS!$B$12)</f>
        <v>43.1712317637795</v>
      </c>
      <c r="N125" s="26" t="n">
        <f aca="false">K125/(1-PARÂMETROS!$B$15-PARÂMETROS!$B$9-PARÂMETROS!$B$10-PARÂMETROS!$B$11-PARÂMETROS!$B$12)</f>
        <v>37.2975947891156</v>
      </c>
      <c r="O125" s="13"/>
    </row>
    <row r="126" customFormat="false" ht="18" hidden="false" customHeight="true" outlineLevel="0" collapsed="false">
      <c r="A126" s="11" t="n">
        <v>120</v>
      </c>
      <c r="B126" s="11" t="s">
        <v>521</v>
      </c>
      <c r="C126" s="13" t="s">
        <v>522</v>
      </c>
      <c r="D126" s="13" t="s">
        <v>523</v>
      </c>
      <c r="E126" s="13" t="s">
        <v>35</v>
      </c>
      <c r="F126" s="11" t="s">
        <v>524</v>
      </c>
      <c r="G126" s="11" t="s">
        <v>24</v>
      </c>
      <c r="H126" s="11" t="n">
        <v>5</v>
      </c>
      <c r="I126" s="12" t="n">
        <v>14.4958</v>
      </c>
      <c r="J126" s="12" t="n">
        <f aca="false">I126*PARÂMETROS!$B$7</f>
        <v>15.800422</v>
      </c>
      <c r="K126" s="26" t="n">
        <f aca="false">J126*(1-PARÂMETROS!$B$8-PARÂMETROS!$B$9-PARÂMETROS!$B$10)</f>
        <v>13.706866085</v>
      </c>
      <c r="L126" s="26" t="n">
        <f aca="false">K126/(1-PARÂMETROS!$B$13-PARÂMETROS!$B$9-PARÂMETROS!$B$10-PARÂMETROS!$B$11-PARÂMETROS!$B$12)</f>
        <v>53.2305479029126</v>
      </c>
      <c r="M126" s="26" t="n">
        <f aca="false">K126/(1-PARÂMETROS!$B$14-PARÂMETROS!$B$9-PARÂMETROS!$B$10-PARÂMETROS!$B$11-PARÂMETROS!$B$12)</f>
        <v>43.1712317637795</v>
      </c>
      <c r="N126" s="26" t="n">
        <f aca="false">K126/(1-PARÂMETROS!$B$15-PARÂMETROS!$B$9-PARÂMETROS!$B$10-PARÂMETROS!$B$11-PARÂMETROS!$B$12)</f>
        <v>37.2975947891156</v>
      </c>
      <c r="O126" s="13"/>
    </row>
    <row r="127" customFormat="false" ht="18" hidden="false" customHeight="true" outlineLevel="0" collapsed="false">
      <c r="A127" s="11" t="n">
        <v>121</v>
      </c>
      <c r="B127" s="11" t="s">
        <v>525</v>
      </c>
      <c r="C127" s="13" t="s">
        <v>526</v>
      </c>
      <c r="D127" s="13" t="s">
        <v>527</v>
      </c>
      <c r="E127" s="13" t="s">
        <v>35</v>
      </c>
      <c r="F127" s="11" t="s">
        <v>528</v>
      </c>
      <c r="G127" s="11" t="s">
        <v>24</v>
      </c>
      <c r="H127" s="11" t="n">
        <v>5</v>
      </c>
      <c r="I127" s="12" t="n">
        <v>22.2882</v>
      </c>
      <c r="J127" s="12" t="n">
        <f aca="false">I127*PARÂMETROS!$B$7</f>
        <v>24.294138</v>
      </c>
      <c r="K127" s="26" t="n">
        <f aca="false">J127*(1-PARÂMETROS!$B$8-PARÂMETROS!$B$9-PARÂMETROS!$B$10)</f>
        <v>21.075164715</v>
      </c>
      <c r="L127" s="26" t="n">
        <f aca="false">K127/(1-PARÂMETROS!$B$13-PARÂMETROS!$B$9-PARÂMETROS!$B$10-PARÂMETROS!$B$11-PARÂMETROS!$B$12)</f>
        <v>81.8452998640776</v>
      </c>
      <c r="M127" s="26" t="n">
        <f aca="false">K127/(1-PARÂMETROS!$B$14-PARÂMETROS!$B$9-PARÂMETROS!$B$10-PARÂMETROS!$B$11-PARÂMETROS!$B$12)</f>
        <v>66.3784715433071</v>
      </c>
      <c r="N127" s="26" t="n">
        <f aca="false">K127/(1-PARÂMETROS!$B$15-PARÂMETROS!$B$9-PARÂMETROS!$B$10-PARÂMETROS!$B$11-PARÂMETROS!$B$12)</f>
        <v>57.3473869795918</v>
      </c>
      <c r="O127" s="13"/>
    </row>
    <row r="128" customFormat="false" ht="18" hidden="false" customHeight="true" outlineLevel="0" collapsed="false">
      <c r="A128" s="11" t="n">
        <v>122</v>
      </c>
      <c r="B128" s="11" t="s">
        <v>529</v>
      </c>
      <c r="C128" s="13" t="s">
        <v>530</v>
      </c>
      <c r="D128" s="13" t="s">
        <v>531</v>
      </c>
      <c r="E128" s="13" t="s">
        <v>35</v>
      </c>
      <c r="F128" s="11" t="s">
        <v>532</v>
      </c>
      <c r="G128" s="11" t="s">
        <v>24</v>
      </c>
      <c r="H128" s="11" t="n">
        <v>5</v>
      </c>
      <c r="I128" s="12" t="n">
        <v>22.5907</v>
      </c>
      <c r="J128" s="12" t="n">
        <f aca="false">I128*PARÂMETROS!$B$7</f>
        <v>24.623863</v>
      </c>
      <c r="K128" s="26" t="n">
        <f aca="false">J128*(1-PARÂMETROS!$B$8-PARÂMETROS!$B$9-PARÂMETROS!$B$10)</f>
        <v>21.3612011525</v>
      </c>
      <c r="L128" s="26" t="n">
        <f aca="false">K128/(1-PARÂMETROS!$B$13-PARÂMETROS!$B$9-PARÂMETROS!$B$10-PARÂMETROS!$B$11-PARÂMETROS!$B$12)</f>
        <v>82.9561209805825</v>
      </c>
      <c r="M128" s="26" t="n">
        <f aca="false">K128/(1-PARÂMETROS!$B$14-PARÂMETROS!$B$9-PARÂMETROS!$B$10-PARÂMETROS!$B$11-PARÂMETROS!$B$12)</f>
        <v>67.2793737086614</v>
      </c>
      <c r="N128" s="26" t="n">
        <f aca="false">K128/(1-PARÂMETROS!$B$15-PARÂMETROS!$B$9-PARÂMETROS!$B$10-PARÂMETROS!$B$11-PARÂMETROS!$B$12)</f>
        <v>58.1257174217687</v>
      </c>
      <c r="O128" s="13"/>
    </row>
    <row r="129" customFormat="false" ht="18" hidden="false" customHeight="true" outlineLevel="0" collapsed="false">
      <c r="A129" s="11" t="n">
        <v>123</v>
      </c>
      <c r="B129" s="11" t="s">
        <v>533</v>
      </c>
      <c r="C129" s="13" t="s">
        <v>534</v>
      </c>
      <c r="D129" s="13" t="s">
        <v>535</v>
      </c>
      <c r="E129" s="13" t="s">
        <v>35</v>
      </c>
      <c r="F129" s="11" t="s">
        <v>536</v>
      </c>
      <c r="G129" s="11" t="s">
        <v>24</v>
      </c>
      <c r="H129" s="11" t="n">
        <v>4</v>
      </c>
      <c r="I129" s="12" t="n">
        <v>33.8074</v>
      </c>
      <c r="J129" s="12" t="n">
        <f aca="false">I129*PARÂMETROS!$B$7</f>
        <v>36.850066</v>
      </c>
      <c r="K129" s="26" t="n">
        <f aca="false">J129*(1-PARÂMETROS!$B$8-PARÂMETROS!$B$9-PARÂMETROS!$B$10)</f>
        <v>31.967432255</v>
      </c>
      <c r="L129" s="26" t="n">
        <f aca="false">K129/(1-PARÂMETROS!$B$13-PARÂMETROS!$B$9-PARÂMETROS!$B$10-PARÂMETROS!$B$11-PARÂMETROS!$B$12)</f>
        <v>124.145367980582</v>
      </c>
      <c r="M129" s="26" t="n">
        <f aca="false">K129/(1-PARÂMETROS!$B$14-PARÂMETROS!$B$9-PARÂMETROS!$B$10-PARÂMETROS!$B$11-PARÂMETROS!$B$12)</f>
        <v>100.684826</v>
      </c>
      <c r="N129" s="26" t="n">
        <f aca="false">K129/(1-PARÂMETROS!$B$15-PARÂMETROS!$B$9-PARÂMETROS!$B$10-PARÂMETROS!$B$11-PARÂMETROS!$B$12)</f>
        <v>86.9862102176871</v>
      </c>
      <c r="O129" s="13"/>
    </row>
    <row r="130" customFormat="false" ht="18" hidden="false" customHeight="true" outlineLevel="0" collapsed="false">
      <c r="A130" s="11" t="n">
        <v>124</v>
      </c>
      <c r="B130" s="11" t="s">
        <v>537</v>
      </c>
      <c r="C130" s="13" t="s">
        <v>538</v>
      </c>
      <c r="D130" s="13" t="s">
        <v>539</v>
      </c>
      <c r="E130" s="13" t="s">
        <v>35</v>
      </c>
      <c r="F130" s="11" t="s">
        <v>540</v>
      </c>
      <c r="G130" s="11" t="s">
        <v>24</v>
      </c>
      <c r="H130" s="11" t="n">
        <v>4</v>
      </c>
      <c r="I130" s="12" t="n">
        <v>34.001</v>
      </c>
      <c r="J130" s="12" t="n">
        <f aca="false">I130*PARÂMETROS!$B$7</f>
        <v>37.06109</v>
      </c>
      <c r="K130" s="26" t="n">
        <f aca="false">J130*(1-PARÂMETROS!$B$8-PARÂMETROS!$B$9-PARÂMETROS!$B$10)</f>
        <v>32.150495575</v>
      </c>
      <c r="L130" s="26" t="n">
        <f aca="false">K130/(1-PARÂMETROS!$B$13-PARÂMETROS!$B$9-PARÂMETROS!$B$10-PARÂMETROS!$B$11-PARÂMETROS!$B$12)</f>
        <v>124.856293495146</v>
      </c>
      <c r="M130" s="26" t="n">
        <f aca="false">K130/(1-PARÂMETROS!$B$14-PARÂMETROS!$B$9-PARÂMETROS!$B$10-PARÂMETROS!$B$11-PARÂMETROS!$B$12)</f>
        <v>101.261403385827</v>
      </c>
      <c r="N130" s="26" t="n">
        <f aca="false">K130/(1-PARÂMETROS!$B$15-PARÂMETROS!$B$9-PARÂMETROS!$B$10-PARÂMETROS!$B$11-PARÂMETROS!$B$12)</f>
        <v>87.4843417006803</v>
      </c>
      <c r="O130" s="13"/>
    </row>
    <row r="131" customFormat="false" ht="18" hidden="false" customHeight="true" outlineLevel="0" collapsed="false">
      <c r="A131" s="11" t="n">
        <v>125</v>
      </c>
      <c r="B131" s="11" t="s">
        <v>541</v>
      </c>
      <c r="C131" s="13" t="s">
        <v>542</v>
      </c>
      <c r="D131" s="13" t="s">
        <v>543</v>
      </c>
      <c r="E131" s="13" t="s">
        <v>35</v>
      </c>
      <c r="F131" s="11" t="s">
        <v>544</v>
      </c>
      <c r="G131" s="11" t="s">
        <v>24</v>
      </c>
      <c r="H131" s="11" t="n">
        <v>4</v>
      </c>
      <c r="I131" s="12" t="n">
        <v>34.001</v>
      </c>
      <c r="J131" s="12" t="n">
        <f aca="false">I131*PARÂMETROS!$B$7</f>
        <v>37.06109</v>
      </c>
      <c r="K131" s="26" t="n">
        <f aca="false">J131*(1-PARÂMETROS!$B$8-PARÂMETROS!$B$9-PARÂMETROS!$B$10)</f>
        <v>32.150495575</v>
      </c>
      <c r="L131" s="26" t="n">
        <f aca="false">K131/(1-PARÂMETROS!$B$13-PARÂMETROS!$B$9-PARÂMETROS!$B$10-PARÂMETROS!$B$11-PARÂMETROS!$B$12)</f>
        <v>124.856293495146</v>
      </c>
      <c r="M131" s="26" t="n">
        <f aca="false">K131/(1-PARÂMETROS!$B$14-PARÂMETROS!$B$9-PARÂMETROS!$B$10-PARÂMETROS!$B$11-PARÂMETROS!$B$12)</f>
        <v>101.261403385827</v>
      </c>
      <c r="N131" s="26" t="n">
        <f aca="false">K131/(1-PARÂMETROS!$B$15-PARÂMETROS!$B$9-PARÂMETROS!$B$10-PARÂMETROS!$B$11-PARÂMETROS!$B$12)</f>
        <v>87.4843417006803</v>
      </c>
      <c r="O131" s="13"/>
    </row>
    <row r="132" customFormat="false" ht="18" hidden="false" customHeight="true" outlineLevel="0" collapsed="false">
      <c r="A132" s="11" t="n">
        <v>126</v>
      </c>
      <c r="B132" s="11" t="s">
        <v>545</v>
      </c>
      <c r="C132" s="13" t="s">
        <v>546</v>
      </c>
      <c r="D132" s="13" t="s">
        <v>547</v>
      </c>
      <c r="E132" s="13" t="s">
        <v>35</v>
      </c>
      <c r="F132" s="11" t="s">
        <v>548</v>
      </c>
      <c r="G132" s="11" t="s">
        <v>24</v>
      </c>
      <c r="H132" s="11" t="n">
        <v>3</v>
      </c>
      <c r="I132" s="12" t="n">
        <v>41.5635</v>
      </c>
      <c r="J132" s="12" t="n">
        <f aca="false">I132*PARÂMETROS!$B$7</f>
        <v>45.304215</v>
      </c>
      <c r="K132" s="26" t="n">
        <f aca="false">J132*(1-PARÂMETROS!$B$8-PARÂMETROS!$B$9-PARÂMETROS!$B$10)</f>
        <v>39.3014065125</v>
      </c>
      <c r="L132" s="26" t="n">
        <f aca="false">K132/(1-PARÂMETROS!$B$13-PARÂMETROS!$B$9-PARÂMETROS!$B$10-PARÂMETROS!$B$11-PARÂMETROS!$B$12)</f>
        <v>152.626821407767</v>
      </c>
      <c r="M132" s="26" t="n">
        <f aca="false">K132/(1-PARÂMETROS!$B$14-PARÂMETROS!$B$9-PARÂMETROS!$B$10-PARÂMETROS!$B$11-PARÂMETROS!$B$12)</f>
        <v>123.783957519685</v>
      </c>
      <c r="N132" s="26" t="n">
        <f aca="false">K132/(1-PARÂMETROS!$B$15-PARÂMETROS!$B$9-PARÂMETROS!$B$10-PARÂMETROS!$B$11-PARÂMETROS!$B$12)</f>
        <v>106.942602755102</v>
      </c>
      <c r="O132" s="13"/>
    </row>
    <row r="133" customFormat="false" ht="18" hidden="false" customHeight="true" outlineLevel="0" collapsed="false">
      <c r="A133" s="11" t="n">
        <v>127</v>
      </c>
      <c r="B133" s="11" t="s">
        <v>549</v>
      </c>
      <c r="C133" s="13" t="s">
        <v>550</v>
      </c>
      <c r="D133" s="13" t="s">
        <v>551</v>
      </c>
      <c r="E133" s="13" t="s">
        <v>35</v>
      </c>
      <c r="F133" s="11" t="s">
        <v>552</v>
      </c>
      <c r="G133" s="11" t="s">
        <v>24</v>
      </c>
      <c r="H133" s="11" t="n">
        <v>3</v>
      </c>
      <c r="I133" s="12" t="n">
        <v>47.6861</v>
      </c>
      <c r="J133" s="12" t="n">
        <f aca="false">I133*PARÂMETROS!$B$7</f>
        <v>51.977849</v>
      </c>
      <c r="K133" s="26" t="n">
        <f aca="false">J133*(1-PARÂMETROS!$B$8-PARÂMETROS!$B$9-PARÂMETROS!$B$10)</f>
        <v>45.0907840075</v>
      </c>
      <c r="L133" s="26" t="n">
        <f aca="false">K133/(1-PARÂMETROS!$B$13-PARÂMETROS!$B$9-PARÂMETROS!$B$10-PARÂMETROS!$B$11-PARÂMETROS!$B$12)</f>
        <v>175.109840805825</v>
      </c>
      <c r="M133" s="26" t="n">
        <f aca="false">K133/(1-PARÂMETROS!$B$14-PARÂMETROS!$B$9-PARÂMETROS!$B$10-PARÂMETROS!$B$11-PARÂMETROS!$B$12)</f>
        <v>142.018217346457</v>
      </c>
      <c r="N133" s="26" t="n">
        <f aca="false">K133/(1-PARÂMETROS!$B$15-PARÂMETROS!$B$9-PARÂMETROS!$B$10-PARÂMETROS!$B$11-PARÂMETROS!$B$12)</f>
        <v>122.696010904762</v>
      </c>
      <c r="O133" s="13"/>
    </row>
    <row r="134" customFormat="false" ht="18" hidden="false" customHeight="true" outlineLevel="0" collapsed="false">
      <c r="A134" s="11" t="n">
        <v>128</v>
      </c>
      <c r="B134" s="11" t="s">
        <v>553</v>
      </c>
      <c r="C134" s="13" t="s">
        <v>554</v>
      </c>
      <c r="D134" s="13" t="s">
        <v>555</v>
      </c>
      <c r="E134" s="13" t="s">
        <v>35</v>
      </c>
      <c r="F134" s="11" t="s">
        <v>556</v>
      </c>
      <c r="G134" s="11" t="s">
        <v>24</v>
      </c>
      <c r="H134" s="11" t="n">
        <v>3</v>
      </c>
      <c r="I134" s="12" t="n">
        <v>48.9808</v>
      </c>
      <c r="J134" s="12" t="n">
        <f aca="false">I134*PARÂMETROS!$B$7</f>
        <v>53.389072</v>
      </c>
      <c r="K134" s="26" t="n">
        <f aca="false">J134*(1-PARÂMETROS!$B$8-PARÂMETROS!$B$9-PARÂMETROS!$B$10)</f>
        <v>46.31501996</v>
      </c>
      <c r="L134" s="26" t="n">
        <f aca="false">K134/(1-PARÂMETROS!$B$13-PARÂMETROS!$B$9-PARÂMETROS!$B$10-PARÂMETROS!$B$11-PARÂMETROS!$B$12)</f>
        <v>179.864155184466</v>
      </c>
      <c r="M134" s="26" t="n">
        <f aca="false">K134/(1-PARÂMETROS!$B$14-PARÂMETROS!$B$9-PARÂMETROS!$B$10-PARÂMETROS!$B$11-PARÂMETROS!$B$12)</f>
        <v>145.874078614173</v>
      </c>
      <c r="N134" s="26" t="n">
        <f aca="false">K134/(1-PARÂMETROS!$B$15-PARÂMETROS!$B$9-PARÂMETROS!$B$10-PARÂMETROS!$B$11-PARÂMETROS!$B$12)</f>
        <v>126.027265197279</v>
      </c>
      <c r="O134" s="13"/>
    </row>
    <row r="135" customFormat="false" ht="18" hidden="false" customHeight="true" outlineLevel="0" collapsed="false">
      <c r="A135" s="11" t="n">
        <v>129</v>
      </c>
      <c r="B135" s="11" t="s">
        <v>557</v>
      </c>
      <c r="C135" s="13" t="s">
        <v>558</v>
      </c>
      <c r="D135" s="13" t="s">
        <v>559</v>
      </c>
      <c r="E135" s="13" t="s">
        <v>35</v>
      </c>
      <c r="F135" s="11" t="s">
        <v>560</v>
      </c>
      <c r="G135" s="11" t="s">
        <v>24</v>
      </c>
      <c r="H135" s="11" t="n">
        <v>3</v>
      </c>
      <c r="I135" s="12" t="n">
        <v>49.4406</v>
      </c>
      <c r="J135" s="12" t="n">
        <f aca="false">I135*PARÂMETROS!$B$7</f>
        <v>53.890254</v>
      </c>
      <c r="K135" s="26" t="n">
        <f aca="false">J135*(1-PARÂMETROS!$B$8-PARÂMETROS!$B$9-PARÂMETROS!$B$10)</f>
        <v>46.749795345</v>
      </c>
      <c r="L135" s="26" t="n">
        <f aca="false">K135/(1-PARÂMETROS!$B$13-PARÂMETROS!$B$9-PARÂMETROS!$B$10-PARÂMETROS!$B$11-PARÂMETROS!$B$12)</f>
        <v>181.552603281553</v>
      </c>
      <c r="M135" s="26" t="n">
        <f aca="false">K135/(1-PARÂMETROS!$B$14-PARÂMETROS!$B$9-PARÂMETROS!$B$10-PARÂMETROS!$B$11-PARÂMETROS!$B$12)</f>
        <v>147.243449905512</v>
      </c>
      <c r="N135" s="26" t="n">
        <f aca="false">K135/(1-PARÂMETROS!$B$15-PARÂMETROS!$B$9-PARÂMETROS!$B$10-PARÂMETROS!$B$11-PARÂMETROS!$B$12)</f>
        <v>127.210327469388</v>
      </c>
      <c r="O135" s="13"/>
    </row>
    <row r="136" customFormat="false" ht="18" hidden="false" customHeight="true" outlineLevel="0" collapsed="false">
      <c r="A136" s="11" t="n">
        <v>130</v>
      </c>
      <c r="B136" s="11" t="s">
        <v>561</v>
      </c>
      <c r="C136" s="13" t="s">
        <v>562</v>
      </c>
      <c r="D136" s="13" t="s">
        <v>563</v>
      </c>
      <c r="E136" s="13" t="s">
        <v>35</v>
      </c>
      <c r="F136" s="11" t="s">
        <v>564</v>
      </c>
      <c r="G136" s="11" t="s">
        <v>24</v>
      </c>
      <c r="H136" s="11" t="n">
        <v>1</v>
      </c>
      <c r="I136" s="12" t="n">
        <v>82.6914</v>
      </c>
      <c r="J136" s="12" t="n">
        <f aca="false">I136*PARÂMETROS!$B$7</f>
        <v>90.133626</v>
      </c>
      <c r="K136" s="26" t="n">
        <f aca="false">J136*(1-PARÂMETROS!$B$8-PARÂMETROS!$B$9-PARÂMETROS!$B$10)</f>
        <v>78.190920555</v>
      </c>
      <c r="L136" s="26" t="n">
        <f aca="false">K136/(1-PARÂMETROS!$B$13-PARÂMETROS!$B$9-PARÂMETROS!$B$10-PARÂMETROS!$B$11-PARÂMETROS!$B$12)</f>
        <v>303.654060407767</v>
      </c>
      <c r="M136" s="26" t="n">
        <f aca="false">K136/(1-PARÂMETROS!$B$14-PARÂMETROS!$B$9-PARÂMETROS!$B$10-PARÂMETROS!$B$11-PARÂMETROS!$B$12)</f>
        <v>246.27061592126</v>
      </c>
      <c r="N136" s="26" t="n">
        <f aca="false">K136/(1-PARÂMETROS!$B$15-PARÂMETROS!$B$9-PARÂMETROS!$B$10-PARÂMETROS!$B$11-PARÂMETROS!$B$12)</f>
        <v>212.764409673469</v>
      </c>
      <c r="O136" s="13"/>
    </row>
    <row r="137" customFormat="false" ht="18" hidden="false" customHeight="true" outlineLevel="0" collapsed="false">
      <c r="A137" s="11" t="n">
        <v>131</v>
      </c>
      <c r="B137" s="11" t="s">
        <v>565</v>
      </c>
      <c r="C137" s="13" t="s">
        <v>566</v>
      </c>
      <c r="D137" s="13" t="s">
        <v>567</v>
      </c>
      <c r="E137" s="13" t="s">
        <v>35</v>
      </c>
      <c r="F137" s="11" t="s">
        <v>568</v>
      </c>
      <c r="G137" s="11" t="s">
        <v>24</v>
      </c>
      <c r="H137" s="11" t="n">
        <v>1</v>
      </c>
      <c r="I137" s="12" t="n">
        <v>91.6091</v>
      </c>
      <c r="J137" s="12" t="n">
        <f aca="false">I137*PARÂMETROS!$B$7</f>
        <v>99.853919</v>
      </c>
      <c r="K137" s="26" t="n">
        <f aca="false">J137*(1-PARÂMETROS!$B$8-PARÂMETROS!$B$9-PARÂMETROS!$B$10)</f>
        <v>86.6232747325</v>
      </c>
      <c r="L137" s="26" t="n">
        <f aca="false">K137/(1-PARÂMETROS!$B$13-PARÂMETROS!$B$9-PARÂMETROS!$B$10-PARÂMETROS!$B$11-PARÂMETROS!$B$12)</f>
        <v>336.40106692233</v>
      </c>
      <c r="M137" s="26" t="n">
        <f aca="false">K137/(1-PARÂMETROS!$B$14-PARÂMETROS!$B$9-PARÂMETROS!$B$10-PARÂMETROS!$B$11-PARÂMETROS!$B$12)</f>
        <v>272.829211755905</v>
      </c>
      <c r="N137" s="26" t="n">
        <f aca="false">K137/(1-PARÂMETROS!$B$15-PARÂMETROS!$B$9-PARÂMETROS!$B$10-PARÂMETROS!$B$11-PARÂMETROS!$B$12)</f>
        <v>235.709591108844</v>
      </c>
      <c r="O137" s="13"/>
    </row>
    <row r="138" customFormat="false" ht="18" hidden="false" customHeight="true" outlineLevel="0" collapsed="false">
      <c r="A138" s="11" t="n">
        <v>132</v>
      </c>
      <c r="B138" s="11" t="s">
        <v>569</v>
      </c>
      <c r="C138" s="13" t="s">
        <v>570</v>
      </c>
      <c r="D138" s="13" t="s">
        <v>571</v>
      </c>
      <c r="E138" s="13" t="s">
        <v>35</v>
      </c>
      <c r="F138" s="11" t="s">
        <v>572</v>
      </c>
      <c r="G138" s="11" t="s">
        <v>24</v>
      </c>
      <c r="H138" s="11" t="n">
        <v>1</v>
      </c>
      <c r="I138" s="12" t="n">
        <v>129.3974</v>
      </c>
      <c r="J138" s="12" t="n">
        <f aca="false">I138*PARÂMETROS!$B$7</f>
        <v>141.043166</v>
      </c>
      <c r="K138" s="26" t="n">
        <f aca="false">J138*(1-PARÂMETROS!$B$8-PARÂMETROS!$B$9-PARÂMETROS!$B$10)</f>
        <v>122.354946505</v>
      </c>
      <c r="L138" s="26" t="n">
        <f aca="false">K138/(1-PARÂMETROS!$B$13-PARÂMETROS!$B$9-PARÂMETROS!$B$10-PARÂMETROS!$B$11-PARÂMETROS!$B$12)</f>
        <v>475.164840796116</v>
      </c>
      <c r="M138" s="26" t="n">
        <f aca="false">K138/(1-PARÂMETROS!$B$14-PARÂMETROS!$B$9-PARÂMETROS!$B$10-PARÂMETROS!$B$11-PARÂMETROS!$B$12)</f>
        <v>385.369910251968</v>
      </c>
      <c r="N138" s="26" t="n">
        <f aca="false">K138/(1-PARÂMETROS!$B$15-PARÂMETROS!$B$9-PARÂMETROS!$B$10-PARÂMETROS!$B$11-PARÂMETROS!$B$12)</f>
        <v>332.938629945578</v>
      </c>
      <c r="O138" s="13"/>
    </row>
    <row r="139" customFormat="false" ht="18" hidden="false" customHeight="true" outlineLevel="0" collapsed="false">
      <c r="A139" s="11" t="n">
        <v>133</v>
      </c>
      <c r="B139" s="11" t="s">
        <v>573</v>
      </c>
      <c r="C139" s="13" t="s">
        <v>574</v>
      </c>
      <c r="D139" s="13" t="s">
        <v>575</v>
      </c>
      <c r="E139" s="13" t="s">
        <v>35</v>
      </c>
      <c r="F139" s="11" t="s">
        <v>576</v>
      </c>
      <c r="G139" s="11" t="s">
        <v>24</v>
      </c>
      <c r="H139" s="11" t="n">
        <v>1</v>
      </c>
      <c r="I139" s="12" t="n">
        <v>137.3955</v>
      </c>
      <c r="J139" s="12" t="n">
        <f aca="false">I139*PARÂMETROS!$B$7</f>
        <v>149.761095</v>
      </c>
      <c r="K139" s="26" t="n">
        <f aca="false">J139*(1-PARÂMETROS!$B$8-PARÂMETROS!$B$9-PARÂMETROS!$B$10)</f>
        <v>129.9177499125</v>
      </c>
      <c r="L139" s="26" t="n">
        <f aca="false">K139/(1-PARÂMETROS!$B$13-PARÂMETROS!$B$9-PARÂMETROS!$B$10-PARÂMETROS!$B$11-PARÂMETROS!$B$12)</f>
        <v>504.534951116505</v>
      </c>
      <c r="M139" s="26" t="n">
        <f aca="false">K139/(1-PARÂMETROS!$B$14-PARÂMETROS!$B$9-PARÂMETROS!$B$10-PARÂMETROS!$B$11-PARÂMETROS!$B$12)</f>
        <v>409.189763503937</v>
      </c>
      <c r="N139" s="26" t="n">
        <f aca="false">K139/(1-PARÂMETROS!$B$15-PARÂMETROS!$B$9-PARÂMETROS!$B$10-PARÂMETROS!$B$11-PARÂMETROS!$B$12)</f>
        <v>353.517686836735</v>
      </c>
      <c r="O139" s="13"/>
    </row>
    <row r="140" customFormat="false" ht="18" hidden="false" customHeight="true" outlineLevel="0" collapsed="false">
      <c r="A140" s="11" t="n">
        <v>134</v>
      </c>
      <c r="B140" s="11" t="s">
        <v>577</v>
      </c>
      <c r="C140" s="13" t="s">
        <v>578</v>
      </c>
      <c r="D140" s="13" t="s">
        <v>579</v>
      </c>
      <c r="E140" s="13" t="s">
        <v>35</v>
      </c>
      <c r="F140" s="11" t="s">
        <v>580</v>
      </c>
      <c r="G140" s="11" t="s">
        <v>24</v>
      </c>
      <c r="H140" s="11" t="n">
        <v>1</v>
      </c>
      <c r="I140" s="12" t="n">
        <v>186.8845</v>
      </c>
      <c r="J140" s="12" t="n">
        <f aca="false">I140*PARÂMETROS!$B$7</f>
        <v>203.704105</v>
      </c>
      <c r="K140" s="26" t="n">
        <f aca="false">J140*(1-PARÂMETROS!$B$8-PARÂMETROS!$B$9-PARÂMETROS!$B$10)</f>
        <v>176.7133110875</v>
      </c>
      <c r="L140" s="26" t="n">
        <f aca="false">K140/(1-PARÂMETROS!$B$13-PARÂMETROS!$B$9-PARÂMETROS!$B$10-PARÂMETROS!$B$11-PARÂMETROS!$B$12)</f>
        <v>686.265285776699</v>
      </c>
      <c r="M140" s="26" t="n">
        <f aca="false">K140/(1-PARÂMETROS!$B$14-PARÂMETROS!$B$9-PARÂMETROS!$B$10-PARÂMETROS!$B$11-PARÂMETROS!$B$12)</f>
        <v>556.577357755906</v>
      </c>
      <c r="N140" s="26" t="n">
        <f aca="false">K140/(1-PARÂMETROS!$B$15-PARÂMETROS!$B$9-PARÂMETROS!$B$10-PARÂMETROS!$B$11-PARÂMETROS!$B$12)</f>
        <v>480.852547176871</v>
      </c>
      <c r="O140" s="13"/>
    </row>
    <row r="141" customFormat="false" ht="18" hidden="false" customHeight="true" outlineLevel="0" collapsed="false">
      <c r="A141" s="11" t="n">
        <v>135</v>
      </c>
      <c r="B141" s="11" t="s">
        <v>581</v>
      </c>
      <c r="C141" s="13" t="s">
        <v>582</v>
      </c>
      <c r="D141" s="13" t="s">
        <v>583</v>
      </c>
      <c r="E141" s="13" t="s">
        <v>35</v>
      </c>
      <c r="F141" s="11" t="s">
        <v>584</v>
      </c>
      <c r="G141" s="11" t="s">
        <v>24</v>
      </c>
      <c r="H141" s="11" t="n">
        <v>1</v>
      </c>
      <c r="I141" s="12" t="n">
        <v>148.4307</v>
      </c>
      <c r="J141" s="12" t="n">
        <f aca="false">I141*PARÂMETROS!$B$7</f>
        <v>161.789463</v>
      </c>
      <c r="K141" s="26" t="n">
        <f aca="false">J141*(1-PARÂMETROS!$B$8-PARÂMETROS!$B$9-PARÂMETROS!$B$10)</f>
        <v>140.3523591525</v>
      </c>
      <c r="L141" s="26" t="n">
        <f aca="false">K141/(1-PARÂMETROS!$B$13-PARÂMETROS!$B$9-PARÂMETROS!$B$10-PARÂMETROS!$B$11-PARÂMETROS!$B$12)</f>
        <v>545.057705446602</v>
      </c>
      <c r="M141" s="26" t="n">
        <f aca="false">K141/(1-PARÂMETROS!$B$14-PARÂMETROS!$B$9-PARÂMETROS!$B$10-PARÂMETROS!$B$11-PARÂMETROS!$B$12)</f>
        <v>442.054674496063</v>
      </c>
      <c r="N141" s="26" t="n">
        <f aca="false">K141/(1-PARÂMETROS!$B$15-PARÂMETROS!$B$9-PARÂMETROS!$B$10-PARÂMETROS!$B$11-PARÂMETROS!$B$12)</f>
        <v>381.911181367347</v>
      </c>
      <c r="O141" s="13"/>
    </row>
    <row r="142" customFormat="false" ht="18" hidden="false" customHeight="true" outlineLevel="0" collapsed="false">
      <c r="A142" s="11" t="n">
        <v>136</v>
      </c>
      <c r="B142" s="11" t="s">
        <v>585</v>
      </c>
      <c r="C142" s="13" t="s">
        <v>586</v>
      </c>
      <c r="D142" s="13" t="s">
        <v>587</v>
      </c>
      <c r="E142" s="13" t="s">
        <v>35</v>
      </c>
      <c r="F142" s="11" t="s">
        <v>588</v>
      </c>
      <c r="G142" s="11" t="s">
        <v>24</v>
      </c>
      <c r="H142" s="11" t="n">
        <v>1</v>
      </c>
      <c r="I142" s="12" t="n">
        <v>228.6053</v>
      </c>
      <c r="J142" s="12" t="n">
        <f aca="false">I142*PARÂMETROS!$B$7</f>
        <v>249.179777</v>
      </c>
      <c r="K142" s="26" t="n">
        <f aca="false">J142*(1-PARÂMETROS!$B$8-PARÂMETROS!$B$9-PARÂMETROS!$B$10)</f>
        <v>216.1634565475</v>
      </c>
      <c r="L142" s="26" t="n">
        <f aca="false">K142/(1-PARÂMETROS!$B$13-PARÂMETROS!$B$9-PARÂMETROS!$B$10-PARÂMETROS!$B$11-PARÂMETROS!$B$12)</f>
        <v>839.469734165048</v>
      </c>
      <c r="M142" s="26" t="n">
        <f aca="false">K142/(1-PARÂMETROS!$B$14-PARÂMETROS!$B$9-PARÂMETROS!$B$10-PARÂMETROS!$B$11-PARÂMETROS!$B$12)</f>
        <v>680.829784401575</v>
      </c>
      <c r="N142" s="26" t="n">
        <f aca="false">K142/(1-PARÂMETROS!$B$15-PARÂMETROS!$B$9-PARÂMETROS!$B$10-PARÂMETROS!$B$11-PARÂMETROS!$B$12)</f>
        <v>588.199881761905</v>
      </c>
      <c r="O142" s="13"/>
    </row>
    <row r="143" customFormat="false" ht="18" hidden="false" customHeight="true" outlineLevel="0" collapsed="false">
      <c r="A143" s="11" t="n">
        <v>137</v>
      </c>
      <c r="B143" s="11" t="s">
        <v>589</v>
      </c>
      <c r="C143" s="13" t="s">
        <v>590</v>
      </c>
      <c r="D143" s="13" t="s">
        <v>591</v>
      </c>
      <c r="E143" s="13" t="s">
        <v>35</v>
      </c>
      <c r="F143" s="11" t="s">
        <v>592</v>
      </c>
      <c r="G143" s="11" t="s">
        <v>24</v>
      </c>
      <c r="H143" s="11" t="n">
        <v>2</v>
      </c>
      <c r="I143" s="12" t="n">
        <v>499.85</v>
      </c>
      <c r="J143" s="12" t="n">
        <f aca="false">I143*PARÂMETROS!$B$7</f>
        <v>544.8365</v>
      </c>
      <c r="K143" s="26" t="n">
        <f aca="false">J143*(1-PARÂMETROS!$B$8-PARÂMETROS!$B$9-PARÂMETROS!$B$10)</f>
        <v>472.64566375</v>
      </c>
      <c r="L143" s="26" t="n">
        <f aca="false">K143/(1-PARÂMETROS!$B$13-PARÂMETROS!$B$9-PARÂMETROS!$B$10-PARÂMETROS!$B$11-PARÂMETROS!$B$12)</f>
        <v>1835.5171407767</v>
      </c>
      <c r="M143" s="26" t="n">
        <f aca="false">K143/(1-PARÂMETROS!$B$14-PARÂMETROS!$B$9-PARÂMETROS!$B$10-PARÂMETROS!$B$11-PARÂMETROS!$B$12)</f>
        <v>1488.64775984252</v>
      </c>
      <c r="N143" s="26" t="n">
        <f aca="false">K143/(1-PARÂMETROS!$B$15-PARÂMETROS!$B$9-PARÂMETROS!$B$10-PARÂMETROS!$B$11-PARÂMETROS!$B$12)</f>
        <v>1286.11064965986</v>
      </c>
      <c r="O143" s="13"/>
    </row>
    <row r="144" customFormat="false" ht="18" hidden="false" customHeight="true" outlineLevel="0" collapsed="false">
      <c r="A144" s="11" t="n">
        <v>138</v>
      </c>
      <c r="B144" s="11" t="s">
        <v>593</v>
      </c>
      <c r="C144" s="13" t="s">
        <v>594</v>
      </c>
      <c r="D144" s="13" t="s">
        <v>595</v>
      </c>
      <c r="E144" s="13" t="s">
        <v>29</v>
      </c>
      <c r="F144" s="11" t="s">
        <v>596</v>
      </c>
      <c r="G144" s="11" t="s">
        <v>24</v>
      </c>
      <c r="H144" s="11" t="n">
        <v>350</v>
      </c>
      <c r="I144" s="12" t="n">
        <v>6.6187</v>
      </c>
      <c r="J144" s="12" t="n">
        <f aca="false">I144*PARÂMETROS!$B$7</f>
        <v>7.214383</v>
      </c>
      <c r="K144" s="26" t="n">
        <f aca="false">J144*(1-PARÂMETROS!$B$8-PARÂMETROS!$B$9-PARÂMETROS!$B$10)</f>
        <v>6.2584772525</v>
      </c>
      <c r="L144" s="26" t="n">
        <f aca="false">K144/(1-PARÂMETROS!$B$13-PARÂMETROS!$B$9-PARÂMETROS!$B$10-PARÂMETROS!$B$11-PARÂMETROS!$B$12)</f>
        <v>24.3047660291262</v>
      </c>
      <c r="M144" s="26" t="n">
        <f aca="false">K144/(1-PARÂMETROS!$B$14-PARÂMETROS!$B$9-PARÂMETROS!$B$10-PARÂMETROS!$B$11-PARÂMETROS!$B$12)</f>
        <v>19.7117393779528</v>
      </c>
      <c r="N144" s="26" t="n">
        <f aca="false">K144/(1-PARÂMETROS!$B$15-PARÂMETROS!$B$9-PARÂMETROS!$B$10-PARÂMETROS!$B$11-PARÂMETROS!$B$12)</f>
        <v>17.0298700748299</v>
      </c>
      <c r="O144" s="13"/>
    </row>
    <row r="145" customFormat="false" ht="18" hidden="false" customHeight="true" outlineLevel="0" collapsed="false">
      <c r="A145" s="11" t="n">
        <v>139</v>
      </c>
      <c r="B145" s="11" t="s">
        <v>597</v>
      </c>
      <c r="C145" s="13" t="s">
        <v>598</v>
      </c>
      <c r="D145" s="13" t="s">
        <v>599</v>
      </c>
      <c r="E145" s="13" t="s">
        <v>29</v>
      </c>
      <c r="F145" s="11" t="s">
        <v>600</v>
      </c>
      <c r="G145" s="11" t="s">
        <v>24</v>
      </c>
      <c r="H145" s="11" t="n">
        <v>240</v>
      </c>
      <c r="I145" s="12" t="n">
        <v>8.712</v>
      </c>
      <c r="J145" s="12" t="n">
        <f aca="false">I145*PARÂMETROS!$B$7</f>
        <v>9.49608</v>
      </c>
      <c r="K145" s="26" t="n">
        <f aca="false">J145*(1-PARÂMETROS!$B$8-PARÂMETROS!$B$9-PARÂMETROS!$B$10)</f>
        <v>8.2378494</v>
      </c>
      <c r="L145" s="26" t="n">
        <f aca="false">K145/(1-PARÂMETROS!$B$13-PARÂMETROS!$B$9-PARÂMETROS!$B$10-PARÂMETROS!$B$11-PARÂMETROS!$B$12)</f>
        <v>31.9916481553398</v>
      </c>
      <c r="M145" s="26" t="n">
        <f aca="false">K145/(1-PARÂMETROS!$B$14-PARÂMETROS!$B$9-PARÂMETROS!$B$10-PARÂMETROS!$B$11-PARÂMETROS!$B$12)</f>
        <v>25.9459823622047</v>
      </c>
      <c r="N145" s="26" t="n">
        <f aca="false">K145/(1-PARÂMETROS!$B$15-PARÂMETROS!$B$9-PARÂMETROS!$B$10-PARÂMETROS!$B$11-PARÂMETROS!$B$12)</f>
        <v>22.4159167346939</v>
      </c>
      <c r="O145" s="13"/>
    </row>
    <row r="146" customFormat="false" ht="18" hidden="false" customHeight="true" outlineLevel="0" collapsed="false">
      <c r="A146" s="11" t="n">
        <v>140</v>
      </c>
      <c r="B146" s="11" t="s">
        <v>601</v>
      </c>
      <c r="C146" s="13" t="s">
        <v>602</v>
      </c>
      <c r="D146" s="13" t="s">
        <v>603</v>
      </c>
      <c r="E146" s="13" t="s">
        <v>29</v>
      </c>
      <c r="F146" s="11" t="s">
        <v>604</v>
      </c>
      <c r="G146" s="11" t="s">
        <v>24</v>
      </c>
      <c r="H146" s="11" t="n">
        <v>200</v>
      </c>
      <c r="I146" s="12" t="n">
        <v>8.712</v>
      </c>
      <c r="J146" s="12" t="n">
        <f aca="false">I146*PARÂMETROS!$B$7</f>
        <v>9.49608</v>
      </c>
      <c r="K146" s="26" t="n">
        <f aca="false">J146*(1-PARÂMETROS!$B$8-PARÂMETROS!$B$9-PARÂMETROS!$B$10)</f>
        <v>8.2378494</v>
      </c>
      <c r="L146" s="26" t="n">
        <f aca="false">K146/(1-PARÂMETROS!$B$13-PARÂMETROS!$B$9-PARÂMETROS!$B$10-PARÂMETROS!$B$11-PARÂMETROS!$B$12)</f>
        <v>31.9916481553398</v>
      </c>
      <c r="M146" s="26" t="n">
        <f aca="false">K146/(1-PARÂMETROS!$B$14-PARÂMETROS!$B$9-PARÂMETROS!$B$10-PARÂMETROS!$B$11-PARÂMETROS!$B$12)</f>
        <v>25.9459823622047</v>
      </c>
      <c r="N146" s="26" t="n">
        <f aca="false">K146/(1-PARÂMETROS!$B$15-PARÂMETROS!$B$9-PARÂMETROS!$B$10-PARÂMETROS!$B$11-PARÂMETROS!$B$12)</f>
        <v>22.4159167346939</v>
      </c>
      <c r="O146" s="13"/>
    </row>
    <row r="147" customFormat="false" ht="18" hidden="false" customHeight="true" outlineLevel="0" collapsed="false">
      <c r="A147" s="11" t="n">
        <v>141</v>
      </c>
      <c r="B147" s="11" t="s">
        <v>605</v>
      </c>
      <c r="C147" s="13" t="s">
        <v>606</v>
      </c>
      <c r="D147" s="13" t="s">
        <v>607</v>
      </c>
      <c r="E147" s="13" t="s">
        <v>29</v>
      </c>
      <c r="F147" s="11" t="s">
        <v>608</v>
      </c>
      <c r="G147" s="11" t="s">
        <v>24</v>
      </c>
      <c r="H147" s="11" t="n">
        <v>150</v>
      </c>
      <c r="I147" s="12" t="n">
        <v>12.0758</v>
      </c>
      <c r="J147" s="12" t="n">
        <f aca="false">I147*PARÂMETROS!$B$7</f>
        <v>13.162622</v>
      </c>
      <c r="K147" s="26" t="n">
        <f aca="false">J147*(1-PARÂMETROS!$B$8-PARÂMETROS!$B$9-PARÂMETROS!$B$10)</f>
        <v>11.418574585</v>
      </c>
      <c r="L147" s="26" t="n">
        <f aca="false">K147/(1-PARÂMETROS!$B$13-PARÂMETROS!$B$9-PARÂMETROS!$B$10-PARÂMETROS!$B$11-PARÂMETROS!$B$12)</f>
        <v>44.3439789708738</v>
      </c>
      <c r="M147" s="26" t="n">
        <f aca="false">K147/(1-PARÂMETROS!$B$14-PARÂMETROS!$B$9-PARÂMETROS!$B$10-PARÂMETROS!$B$11-PARÂMETROS!$B$12)</f>
        <v>35.9640144409449</v>
      </c>
      <c r="N147" s="26" t="n">
        <f aca="false">K147/(1-PARÂMETROS!$B$15-PARÂMETROS!$B$9-PARÂMETROS!$B$10-PARÂMETROS!$B$11-PARÂMETROS!$B$12)</f>
        <v>31.0709512517007</v>
      </c>
      <c r="O147" s="13"/>
    </row>
    <row r="148" customFormat="false" ht="18" hidden="false" customHeight="true" outlineLevel="0" collapsed="false">
      <c r="A148" s="11" t="n">
        <v>142</v>
      </c>
      <c r="B148" s="11" t="s">
        <v>609</v>
      </c>
      <c r="C148" s="13" t="s">
        <v>610</v>
      </c>
      <c r="D148" s="13" t="s">
        <v>611</v>
      </c>
      <c r="E148" s="13" t="s">
        <v>29</v>
      </c>
      <c r="F148" s="11" t="s">
        <v>612</v>
      </c>
      <c r="G148" s="11" t="s">
        <v>24</v>
      </c>
      <c r="H148" s="11" t="n">
        <v>140</v>
      </c>
      <c r="I148" s="12" t="n">
        <v>12.0758</v>
      </c>
      <c r="J148" s="12" t="n">
        <f aca="false">I148*PARÂMETROS!$B$7</f>
        <v>13.162622</v>
      </c>
      <c r="K148" s="26" t="n">
        <f aca="false">J148*(1-PARÂMETROS!$B$8-PARÂMETROS!$B$9-PARÂMETROS!$B$10)</f>
        <v>11.418574585</v>
      </c>
      <c r="L148" s="26" t="n">
        <f aca="false">K148/(1-PARÂMETROS!$B$13-PARÂMETROS!$B$9-PARÂMETROS!$B$10-PARÂMETROS!$B$11-PARÂMETROS!$B$12)</f>
        <v>44.3439789708738</v>
      </c>
      <c r="M148" s="26" t="n">
        <f aca="false">K148/(1-PARÂMETROS!$B$14-PARÂMETROS!$B$9-PARÂMETROS!$B$10-PARÂMETROS!$B$11-PARÂMETROS!$B$12)</f>
        <v>35.9640144409449</v>
      </c>
      <c r="N148" s="26" t="n">
        <f aca="false">K148/(1-PARÂMETROS!$B$15-PARÂMETROS!$B$9-PARÂMETROS!$B$10-PARÂMETROS!$B$11-PARÂMETROS!$B$12)</f>
        <v>31.0709512517007</v>
      </c>
      <c r="O148" s="13"/>
    </row>
    <row r="149" customFormat="false" ht="18" hidden="false" customHeight="true" outlineLevel="0" collapsed="false">
      <c r="A149" s="11" t="n">
        <v>143</v>
      </c>
      <c r="B149" s="11" t="s">
        <v>613</v>
      </c>
      <c r="C149" s="13" t="s">
        <v>614</v>
      </c>
      <c r="D149" s="13" t="s">
        <v>615</v>
      </c>
      <c r="E149" s="13" t="s">
        <v>29</v>
      </c>
      <c r="F149" s="11" t="s">
        <v>616</v>
      </c>
      <c r="G149" s="11" t="s">
        <v>24</v>
      </c>
      <c r="H149" s="11" t="n">
        <v>120</v>
      </c>
      <c r="I149" s="12" t="n">
        <v>12.0758</v>
      </c>
      <c r="J149" s="12" t="n">
        <f aca="false">I149*PARÂMETROS!$B$7</f>
        <v>13.162622</v>
      </c>
      <c r="K149" s="26" t="n">
        <f aca="false">J149*(1-PARÂMETROS!$B$8-PARÂMETROS!$B$9-PARÂMETROS!$B$10)</f>
        <v>11.418574585</v>
      </c>
      <c r="L149" s="26" t="n">
        <f aca="false">K149/(1-PARÂMETROS!$B$13-PARÂMETROS!$B$9-PARÂMETROS!$B$10-PARÂMETROS!$B$11-PARÂMETROS!$B$12)</f>
        <v>44.3439789708738</v>
      </c>
      <c r="M149" s="26" t="n">
        <f aca="false">K149/(1-PARÂMETROS!$B$14-PARÂMETROS!$B$9-PARÂMETROS!$B$10-PARÂMETROS!$B$11-PARÂMETROS!$B$12)</f>
        <v>35.9640144409449</v>
      </c>
      <c r="N149" s="26" t="n">
        <f aca="false">K149/(1-PARÂMETROS!$B$15-PARÂMETROS!$B$9-PARÂMETROS!$B$10-PARÂMETROS!$B$11-PARÂMETROS!$B$12)</f>
        <v>31.0709512517007</v>
      </c>
      <c r="O149" s="13"/>
    </row>
    <row r="150" customFormat="false" ht="18" hidden="false" customHeight="true" outlineLevel="0" collapsed="false">
      <c r="A150" s="11" t="n">
        <v>144</v>
      </c>
      <c r="B150" s="11" t="s">
        <v>617</v>
      </c>
      <c r="C150" s="13" t="s">
        <v>618</v>
      </c>
      <c r="D150" s="13" t="s">
        <v>619</v>
      </c>
      <c r="E150" s="13" t="s">
        <v>29</v>
      </c>
      <c r="F150" s="11" t="s">
        <v>620</v>
      </c>
      <c r="G150" s="11" t="s">
        <v>24</v>
      </c>
      <c r="H150" s="11" t="n">
        <v>90</v>
      </c>
      <c r="I150" s="12" t="n">
        <v>17.8717</v>
      </c>
      <c r="J150" s="12" t="n">
        <f aca="false">I150*PARÂMETROS!$B$7</f>
        <v>19.480153</v>
      </c>
      <c r="K150" s="26" t="n">
        <f aca="false">J150*(1-PARÂMETROS!$B$8-PARÂMETROS!$B$9-PARÂMETROS!$B$10)</f>
        <v>16.8990327275</v>
      </c>
      <c r="L150" s="26" t="n">
        <f aca="false">K150/(1-PARÂMETROS!$B$13-PARÂMETROS!$B$9-PARÂMETROS!$B$10-PARÂMETROS!$B$11-PARÂMETROS!$B$12)</f>
        <v>65.6273115631068</v>
      </c>
      <c r="M150" s="26" t="n">
        <f aca="false">K150/(1-PARÂMETROS!$B$14-PARÂMETROS!$B$9-PARÂMETROS!$B$10-PARÂMETROS!$B$11-PARÂMETROS!$B$12)</f>
        <v>53.2252999291339</v>
      </c>
      <c r="N150" s="26" t="n">
        <f aca="false">K150/(1-PARÂMETROS!$B$15-PARÂMETROS!$B$9-PARÂMETROS!$B$10-PARÂMETROS!$B$11-PARÂMETROS!$B$12)</f>
        <v>45.9837625238095</v>
      </c>
      <c r="O150" s="13"/>
    </row>
    <row r="151" customFormat="false" ht="18" hidden="false" customHeight="true" outlineLevel="0" collapsed="false">
      <c r="A151" s="11" t="n">
        <v>145</v>
      </c>
      <c r="B151" s="11" t="s">
        <v>621</v>
      </c>
      <c r="C151" s="13" t="s">
        <v>622</v>
      </c>
      <c r="D151" s="13" t="s">
        <v>623</v>
      </c>
      <c r="E151" s="13" t="s">
        <v>29</v>
      </c>
      <c r="F151" s="11" t="s">
        <v>624</v>
      </c>
      <c r="G151" s="11" t="s">
        <v>24</v>
      </c>
      <c r="H151" s="11" t="n">
        <v>84</v>
      </c>
      <c r="I151" s="12" t="n">
        <v>19.3963</v>
      </c>
      <c r="J151" s="12" t="n">
        <f aca="false">I151*PARÂMETROS!$B$7</f>
        <v>21.141967</v>
      </c>
      <c r="K151" s="26" t="n">
        <f aca="false">J151*(1-PARÂMETROS!$B$8-PARÂMETROS!$B$9-PARÂMETROS!$B$10)</f>
        <v>18.3406563725</v>
      </c>
      <c r="L151" s="26" t="n">
        <f aca="false">K151/(1-PARÂMETROS!$B$13-PARÂMETROS!$B$9-PARÂMETROS!$B$10-PARÂMETROS!$B$11-PARÂMETROS!$B$12)</f>
        <v>71.2258499902912</v>
      </c>
      <c r="M151" s="26" t="n">
        <f aca="false">K151/(1-PARÂMETROS!$B$14-PARÂMETROS!$B$9-PARÂMETROS!$B$10-PARÂMETROS!$B$11-PARÂMETROS!$B$12)</f>
        <v>57.7658468425197</v>
      </c>
      <c r="N151" s="26" t="n">
        <f aca="false">K151/(1-PARÂMETROS!$B$15-PARÂMETROS!$B$9-PARÂMETROS!$B$10-PARÂMETROS!$B$11-PARÂMETROS!$B$12)</f>
        <v>49.906547952381</v>
      </c>
      <c r="O151" s="13"/>
    </row>
    <row r="152" customFormat="false" ht="18" hidden="false" customHeight="true" outlineLevel="0" collapsed="false">
      <c r="A152" s="11" t="n">
        <v>146</v>
      </c>
      <c r="B152" s="11" t="s">
        <v>625</v>
      </c>
      <c r="C152" s="13" t="s">
        <v>626</v>
      </c>
      <c r="D152" s="13" t="s">
        <v>627</v>
      </c>
      <c r="E152" s="13" t="s">
        <v>29</v>
      </c>
      <c r="F152" s="11" t="s">
        <v>628</v>
      </c>
      <c r="G152" s="11" t="s">
        <v>24</v>
      </c>
      <c r="H152" s="11" t="n">
        <v>72</v>
      </c>
      <c r="I152" s="12" t="n">
        <v>20.2675</v>
      </c>
      <c r="J152" s="12" t="n">
        <f aca="false">I152*PARÂMETROS!$B$7</f>
        <v>22.091575</v>
      </c>
      <c r="K152" s="26" t="n">
        <f aca="false">J152*(1-PARÂMETROS!$B$8-PARÂMETROS!$B$9-PARÂMETROS!$B$10)</f>
        <v>19.1644413125</v>
      </c>
      <c r="L152" s="26" t="n">
        <f aca="false">K152/(1-PARÂMETROS!$B$13-PARÂMETROS!$B$9-PARÂMETROS!$B$10-PARÂMETROS!$B$11-PARÂMETROS!$B$12)</f>
        <v>74.4250148058252</v>
      </c>
      <c r="M152" s="26" t="n">
        <f aca="false">K152/(1-PARÂMETROS!$B$14-PARÂMETROS!$B$9-PARÂMETROS!$B$10-PARÂMETROS!$B$11-PARÂMETROS!$B$12)</f>
        <v>60.3604450787401</v>
      </c>
      <c r="N152" s="26" t="n">
        <f aca="false">K152/(1-PARÂMETROS!$B$15-PARÂMETROS!$B$9-PARÂMETROS!$B$10-PARÂMETROS!$B$11-PARÂMETROS!$B$12)</f>
        <v>52.1481396258503</v>
      </c>
      <c r="O152" s="13"/>
    </row>
    <row r="153" customFormat="false" ht="18" hidden="false" customHeight="true" outlineLevel="0" collapsed="false">
      <c r="A153" s="11" t="n">
        <v>147</v>
      </c>
      <c r="B153" s="11" t="s">
        <v>629</v>
      </c>
      <c r="C153" s="13" t="s">
        <v>630</v>
      </c>
      <c r="D153" s="13" t="s">
        <v>631</v>
      </c>
      <c r="E153" s="13" t="s">
        <v>29</v>
      </c>
      <c r="F153" s="11" t="s">
        <v>632</v>
      </c>
      <c r="G153" s="11" t="s">
        <v>24</v>
      </c>
      <c r="H153" s="11" t="n">
        <v>54</v>
      </c>
      <c r="I153" s="12" t="n">
        <v>23.2925</v>
      </c>
      <c r="J153" s="12" t="n">
        <f aca="false">I153*PARÂMETROS!$B$7</f>
        <v>25.388825</v>
      </c>
      <c r="K153" s="26" t="n">
        <f aca="false">J153*(1-PARÂMETROS!$B$8-PARÂMETROS!$B$9-PARÂMETROS!$B$10)</f>
        <v>22.0248056875</v>
      </c>
      <c r="L153" s="26" t="n">
        <f aca="false">K153/(1-PARÂMETROS!$B$13-PARÂMETROS!$B$9-PARÂMETROS!$B$10-PARÂMETROS!$B$11-PARÂMETROS!$B$12)</f>
        <v>85.5332259708737</v>
      </c>
      <c r="M153" s="26" t="n">
        <f aca="false">K153/(1-PARÂMETROS!$B$14-PARÂMETROS!$B$9-PARÂMETROS!$B$10-PARÂMETROS!$B$11-PARÂMETROS!$B$12)</f>
        <v>69.3694667322834</v>
      </c>
      <c r="N153" s="26" t="n">
        <f aca="false">K153/(1-PARÂMETROS!$B$15-PARÂMETROS!$B$9-PARÂMETROS!$B$10-PARÂMETROS!$B$11-PARÂMETROS!$B$12)</f>
        <v>59.931444047619</v>
      </c>
      <c r="O153" s="13"/>
    </row>
    <row r="154" customFormat="false" ht="18" hidden="false" customHeight="true" outlineLevel="0" collapsed="false">
      <c r="A154" s="11" t="n">
        <v>148</v>
      </c>
      <c r="B154" s="11" t="s">
        <v>633</v>
      </c>
      <c r="C154" s="13" t="s">
        <v>634</v>
      </c>
      <c r="D154" s="13" t="s">
        <v>635</v>
      </c>
      <c r="E154" s="13" t="s">
        <v>29</v>
      </c>
      <c r="F154" s="11" t="s">
        <v>636</v>
      </c>
      <c r="G154" s="11" t="s">
        <v>24</v>
      </c>
      <c r="H154" s="11" t="n">
        <v>48</v>
      </c>
      <c r="I154" s="12" t="n">
        <v>25.5189</v>
      </c>
      <c r="J154" s="12" t="n">
        <f aca="false">I154*PARÂMETROS!$B$7</f>
        <v>27.815601</v>
      </c>
      <c r="K154" s="26" t="n">
        <f aca="false">J154*(1-PARÂMETROS!$B$8-PARÂMETROS!$B$9-PARÂMETROS!$B$10)</f>
        <v>24.1300338675</v>
      </c>
      <c r="L154" s="26" t="n">
        <f aca="false">K154/(1-PARÂMETROS!$B$13-PARÂMETROS!$B$9-PARÂMETROS!$B$10-PARÂMETROS!$B$11-PARÂMETROS!$B$12)</f>
        <v>93.7088693883495</v>
      </c>
      <c r="M154" s="26" t="n">
        <f aca="false">K154/(1-PARÂMETROS!$B$14-PARÂMETROS!$B$9-PARÂMETROS!$B$10-PARÂMETROS!$B$11-PARÂMETROS!$B$12)</f>
        <v>76.0001066692913</v>
      </c>
      <c r="N154" s="26" t="n">
        <f aca="false">K154/(1-PARÂMETROS!$B$15-PARÂMETROS!$B$9-PARÂMETROS!$B$10-PARÂMETROS!$B$11-PARÂMETROS!$B$12)</f>
        <v>65.6599561020408</v>
      </c>
      <c r="O154" s="13"/>
    </row>
    <row r="155" customFormat="false" ht="18" hidden="false" customHeight="true" outlineLevel="0" collapsed="false">
      <c r="A155" s="11" t="n">
        <v>149</v>
      </c>
      <c r="B155" s="11" t="s">
        <v>637</v>
      </c>
      <c r="C155" s="13" t="s">
        <v>638</v>
      </c>
      <c r="D155" s="13" t="s">
        <v>639</v>
      </c>
      <c r="E155" s="13" t="s">
        <v>29</v>
      </c>
      <c r="F155" s="11" t="s">
        <v>640</v>
      </c>
      <c r="G155" s="11" t="s">
        <v>24</v>
      </c>
      <c r="H155" s="11" t="n">
        <v>48</v>
      </c>
      <c r="I155" s="12" t="n">
        <v>27.4307</v>
      </c>
      <c r="J155" s="12" t="n">
        <f aca="false">I155*PARÂMETROS!$B$7</f>
        <v>29.899463</v>
      </c>
      <c r="K155" s="26" t="n">
        <f aca="false">J155*(1-PARÂMETROS!$B$8-PARÂMETROS!$B$9-PARÂMETROS!$B$10)</f>
        <v>25.9377841525</v>
      </c>
      <c r="L155" s="26" t="n">
        <f aca="false">K155/(1-PARÂMETROS!$B$13-PARÂMETROS!$B$9-PARÂMETROS!$B$10-PARÂMETROS!$B$11-PARÂMETROS!$B$12)</f>
        <v>100.72925884466</v>
      </c>
      <c r="M155" s="26" t="n">
        <f aca="false">K155/(1-PARÂMETROS!$B$14-PARÂMETROS!$B$9-PARÂMETROS!$B$10-PARÂMETROS!$B$11-PARÂMETROS!$B$12)</f>
        <v>81.6938083543307</v>
      </c>
      <c r="N155" s="26" t="n">
        <f aca="false">K155/(1-PARÂMETROS!$B$15-PARÂMETROS!$B$9-PARÂMETROS!$B$10-PARÂMETROS!$B$11-PARÂMETROS!$B$12)</f>
        <v>70.5790044965986</v>
      </c>
      <c r="O155" s="13"/>
    </row>
    <row r="156" customFormat="false" ht="18" hidden="false" customHeight="true" outlineLevel="0" collapsed="false">
      <c r="A156" s="11" t="n">
        <v>150</v>
      </c>
      <c r="B156" s="11" t="s">
        <v>641</v>
      </c>
      <c r="C156" s="13" t="s">
        <v>642</v>
      </c>
      <c r="D156" s="13" t="s">
        <v>643</v>
      </c>
      <c r="E156" s="13" t="s">
        <v>29</v>
      </c>
      <c r="F156" s="11" t="s">
        <v>644</v>
      </c>
      <c r="G156" s="11" t="s">
        <v>24</v>
      </c>
      <c r="H156" s="11" t="n">
        <v>36</v>
      </c>
      <c r="I156" s="12" t="n">
        <v>28.556</v>
      </c>
      <c r="J156" s="12" t="n">
        <f aca="false">I156*PARÂMETROS!$B$7</f>
        <v>31.12604</v>
      </c>
      <c r="K156" s="26" t="n">
        <f aca="false">J156*(1-PARÂMETROS!$B$8-PARÂMETROS!$B$9-PARÂMETROS!$B$10)</f>
        <v>27.0018397</v>
      </c>
      <c r="L156" s="26" t="n">
        <f aca="false">K156/(1-PARÂMETROS!$B$13-PARÂMETROS!$B$9-PARÂMETROS!$B$10-PARÂMETROS!$B$11-PARÂMETROS!$B$12)</f>
        <v>104.861513398058</v>
      </c>
      <c r="M156" s="26" t="n">
        <f aca="false">K156/(1-PARÂMETROS!$B$14-PARÂMETROS!$B$9-PARÂMETROS!$B$10-PARÂMETROS!$B$11-PARÂMETROS!$B$12)</f>
        <v>85.0451644094488</v>
      </c>
      <c r="N156" s="26" t="n">
        <f aca="false">K156/(1-PARÂMETROS!$B$15-PARÂMETROS!$B$9-PARÂMETROS!$B$10-PARÂMETROS!$B$11-PARÂMETROS!$B$12)</f>
        <v>73.4743937414966</v>
      </c>
      <c r="O156" s="13"/>
    </row>
    <row r="157" customFormat="false" ht="18" hidden="false" customHeight="true" outlineLevel="0" collapsed="false">
      <c r="A157" s="11" t="n">
        <v>151</v>
      </c>
      <c r="B157" s="11" t="s">
        <v>645</v>
      </c>
      <c r="C157" s="13" t="s">
        <v>646</v>
      </c>
      <c r="D157" s="13" t="s">
        <v>647</v>
      </c>
      <c r="E157" s="13" t="s">
        <v>29</v>
      </c>
      <c r="F157" s="11" t="s">
        <v>648</v>
      </c>
      <c r="G157" s="11" t="s">
        <v>24</v>
      </c>
      <c r="H157" s="11" t="n">
        <v>28</v>
      </c>
      <c r="I157" s="12" t="n">
        <v>47.432</v>
      </c>
      <c r="J157" s="12" t="n">
        <f aca="false">I157*PARÂMETROS!$B$7</f>
        <v>51.70088</v>
      </c>
      <c r="K157" s="26" t="n">
        <f aca="false">J157*(1-PARÂMETROS!$B$8-PARÂMETROS!$B$9-PARÂMETROS!$B$10)</f>
        <v>44.8505134</v>
      </c>
      <c r="L157" s="26" t="n">
        <f aca="false">K157/(1-PARÂMETROS!$B$13-PARÂMETROS!$B$9-PARÂMETROS!$B$10-PARÂMETROS!$B$11-PARÂMETROS!$B$12)</f>
        <v>174.176751067961</v>
      </c>
      <c r="M157" s="26" t="n">
        <f aca="false">K157/(1-PARÂMETROS!$B$14-PARÂMETROS!$B$9-PARÂMETROS!$B$10-PARÂMETROS!$B$11-PARÂMETROS!$B$12)</f>
        <v>141.261459527559</v>
      </c>
      <c r="N157" s="26" t="n">
        <f aca="false">K157/(1-PARÂMETROS!$B$15-PARÂMETROS!$B$9-PARÂMETROS!$B$10-PARÂMETROS!$B$11-PARÂMETROS!$B$12)</f>
        <v>122.042213333333</v>
      </c>
      <c r="O157" s="13"/>
    </row>
    <row r="158" customFormat="false" ht="18" hidden="false" customHeight="true" outlineLevel="0" collapsed="false">
      <c r="A158" s="11" t="n">
        <v>152</v>
      </c>
      <c r="B158" s="11" t="s">
        <v>649</v>
      </c>
      <c r="C158" s="13" t="s">
        <v>650</v>
      </c>
      <c r="D158" s="13" t="s">
        <v>651</v>
      </c>
      <c r="E158" s="13" t="s">
        <v>29</v>
      </c>
      <c r="F158" s="11" t="s">
        <v>652</v>
      </c>
      <c r="G158" s="11" t="s">
        <v>24</v>
      </c>
      <c r="H158" s="11" t="n">
        <v>24</v>
      </c>
      <c r="I158" s="12" t="n">
        <v>51.1709</v>
      </c>
      <c r="J158" s="12" t="n">
        <f aca="false">I158*PARÂMETROS!$B$7</f>
        <v>55.776281</v>
      </c>
      <c r="K158" s="26" t="n">
        <f aca="false">J158*(1-PARÂMETROS!$B$8-PARÂMETROS!$B$9-PARÂMETROS!$B$10)</f>
        <v>48.3859237675</v>
      </c>
      <c r="L158" s="26" t="n">
        <f aca="false">K158/(1-PARÂMETROS!$B$13-PARÂMETROS!$B$9-PARÂMETROS!$B$10-PARÂMETROS!$B$11-PARÂMETROS!$B$12)</f>
        <v>187.906500067961</v>
      </c>
      <c r="M158" s="26" t="n">
        <f aca="false">K158/(1-PARÂMETROS!$B$14-PARÂMETROS!$B$9-PARÂMETROS!$B$10-PARÂMETROS!$B$11-PARÂMETROS!$B$12)</f>
        <v>152.396610291339</v>
      </c>
      <c r="N158" s="26" t="n">
        <f aca="false">K158/(1-PARÂMETROS!$B$15-PARÂMETROS!$B$9-PARÂMETROS!$B$10-PARÂMETROS!$B$11-PARÂMETROS!$B$12)</f>
        <v>131.662377598639</v>
      </c>
      <c r="O158" s="13"/>
    </row>
    <row r="159" customFormat="false" ht="18" hidden="false" customHeight="true" outlineLevel="0" collapsed="false">
      <c r="A159" s="11" t="n">
        <v>153</v>
      </c>
      <c r="B159" s="11" t="s">
        <v>653</v>
      </c>
      <c r="C159" s="13" t="s">
        <v>654</v>
      </c>
      <c r="D159" s="13" t="s">
        <v>655</v>
      </c>
      <c r="E159" s="13" t="s">
        <v>29</v>
      </c>
      <c r="F159" s="11" t="s">
        <v>656</v>
      </c>
      <c r="G159" s="11" t="s">
        <v>24</v>
      </c>
      <c r="H159" s="11" t="n">
        <v>14</v>
      </c>
      <c r="I159" s="12" t="n">
        <v>74.7296</v>
      </c>
      <c r="J159" s="12" t="n">
        <f aca="false">I159*PARÂMETROS!$B$7</f>
        <v>81.455264</v>
      </c>
      <c r="K159" s="26" t="n">
        <f aca="false">J159*(1-PARÂMETROS!$B$8-PARÂMETROS!$B$9-PARÂMETROS!$B$10)</f>
        <v>70.66244152</v>
      </c>
      <c r="L159" s="26" t="n">
        <f aca="false">K159/(1-PARÂMETROS!$B$13-PARÂMETROS!$B$9-PARÂMETROS!$B$10-PARÂMETROS!$B$11-PARÂMETROS!$B$12)</f>
        <v>274.417248621359</v>
      </c>
      <c r="M159" s="26" t="n">
        <f aca="false">K159/(1-PARÂMETROS!$B$14-PARÂMETROS!$B$9-PARÂMETROS!$B$10-PARÂMETROS!$B$11-PARÂMETROS!$B$12)</f>
        <v>222.558870929134</v>
      </c>
      <c r="N159" s="26" t="n">
        <f aca="false">K159/(1-PARÂMETROS!$B$15-PARÂMETROS!$B$9-PARÂMETROS!$B$10-PARÂMETROS!$B$11-PARÂMETROS!$B$12)</f>
        <v>192.278752435374</v>
      </c>
      <c r="O159" s="13"/>
    </row>
    <row r="160" customFormat="false" ht="18" hidden="false" customHeight="true" outlineLevel="0" collapsed="false">
      <c r="A160" s="11" t="n">
        <v>154</v>
      </c>
      <c r="B160" s="11" t="s">
        <v>657</v>
      </c>
      <c r="C160" s="13" t="s">
        <v>658</v>
      </c>
      <c r="D160" s="13" t="s">
        <v>659</v>
      </c>
      <c r="E160" s="13" t="s">
        <v>29</v>
      </c>
      <c r="F160" s="11" t="s">
        <v>660</v>
      </c>
      <c r="G160" s="11" t="s">
        <v>24</v>
      </c>
      <c r="H160" s="11" t="n">
        <v>12</v>
      </c>
      <c r="I160" s="12" t="n">
        <v>86.3214</v>
      </c>
      <c r="J160" s="12" t="n">
        <f aca="false">I160*PARÂMETROS!$B$7</f>
        <v>94.090326</v>
      </c>
      <c r="K160" s="26" t="n">
        <f aca="false">J160*(1-PARÂMETROS!$B$8-PARÂMETROS!$B$9-PARÂMETROS!$B$10)</f>
        <v>81.623357805</v>
      </c>
      <c r="L160" s="26" t="n">
        <f aca="false">K160/(1-PARÂMETROS!$B$13-PARÂMETROS!$B$9-PARÂMETROS!$B$10-PARÂMETROS!$B$11-PARÂMETROS!$B$12)</f>
        <v>316.983913805825</v>
      </c>
      <c r="M160" s="26" t="n">
        <f aca="false">K160/(1-PARÂMETROS!$B$14-PARÂMETROS!$B$9-PARÂMETROS!$B$10-PARÂMETROS!$B$11-PARÂMETROS!$B$12)</f>
        <v>257.081441905512</v>
      </c>
      <c r="N160" s="26" t="n">
        <f aca="false">K160/(1-PARÂMETROS!$B$15-PARÂMETROS!$B$9-PARÂMETROS!$B$10-PARÂMETROS!$B$11-PARÂMETROS!$B$12)</f>
        <v>222.104374979592</v>
      </c>
      <c r="O160" s="13"/>
    </row>
    <row r="161" customFormat="false" ht="18" hidden="false" customHeight="true" outlineLevel="0" collapsed="false">
      <c r="A161" s="11" t="n">
        <v>155</v>
      </c>
      <c r="B161" s="11" t="s">
        <v>661</v>
      </c>
      <c r="C161" s="13" t="s">
        <v>662</v>
      </c>
      <c r="D161" s="13" t="s">
        <v>663</v>
      </c>
      <c r="E161" s="13" t="s">
        <v>29</v>
      </c>
      <c r="F161" s="11" t="s">
        <v>664</v>
      </c>
      <c r="G161" s="11" t="s">
        <v>24</v>
      </c>
      <c r="H161" s="11" t="n">
        <v>10</v>
      </c>
      <c r="I161" s="12" t="n">
        <v>100.309</v>
      </c>
      <c r="J161" s="12" t="n">
        <f aca="false">I161*PARÂMETROS!$B$7</f>
        <v>109.33681</v>
      </c>
      <c r="K161" s="26" t="n">
        <f aca="false">J161*(1-PARÂMETROS!$B$8-PARÂMETROS!$B$9-PARÂMETROS!$B$10)</f>
        <v>94.849682675</v>
      </c>
      <c r="L161" s="26" t="n">
        <f aca="false">K161/(1-PARÂMETROS!$B$13-PARÂMETROS!$B$9-PARÂMETROS!$B$10-PARÂMETROS!$B$11-PARÂMETROS!$B$12)</f>
        <v>368.34828223301</v>
      </c>
      <c r="M161" s="26" t="n">
        <f aca="false">K161/(1-PARÂMETROS!$B$14-PARÂMETROS!$B$9-PARÂMETROS!$B$10-PARÂMETROS!$B$11-PARÂMETROS!$B$12)</f>
        <v>298.739158031496</v>
      </c>
      <c r="N161" s="26" t="n">
        <f aca="false">K161/(1-PARÂMETROS!$B$15-PARÂMETROS!$B$9-PARÂMETROS!$B$10-PARÂMETROS!$B$11-PARÂMETROS!$B$12)</f>
        <v>258.09437462585</v>
      </c>
      <c r="O161" s="13"/>
    </row>
    <row r="162" customFormat="false" ht="18" hidden="false" customHeight="true" outlineLevel="0" collapsed="false">
      <c r="A162" s="11" t="n">
        <v>156</v>
      </c>
      <c r="B162" s="11" t="s">
        <v>665</v>
      </c>
      <c r="C162" s="13" t="s">
        <v>666</v>
      </c>
      <c r="D162" s="13" t="s">
        <v>667</v>
      </c>
      <c r="E162" s="13" t="s">
        <v>29</v>
      </c>
      <c r="F162" s="11" t="s">
        <v>668</v>
      </c>
      <c r="G162" s="11" t="s">
        <v>24</v>
      </c>
      <c r="H162" s="11" t="n">
        <v>8</v>
      </c>
      <c r="I162" s="12" t="n">
        <v>109.1904</v>
      </c>
      <c r="J162" s="12" t="n">
        <f aca="false">I162*PARÂMETROS!$B$7</f>
        <v>119.017536</v>
      </c>
      <c r="K162" s="26" t="n">
        <f aca="false">J162*(1-PARÂMETROS!$B$8-PARÂMETROS!$B$9-PARÂMETROS!$B$10)</f>
        <v>103.24771248</v>
      </c>
      <c r="L162" s="26" t="n">
        <f aca="false">K162/(1-PARÂMETROS!$B$13-PARÂMETROS!$B$9-PARÂMETROS!$B$10-PARÂMETROS!$B$11-PARÂMETROS!$B$12)</f>
        <v>400.961990213592</v>
      </c>
      <c r="M162" s="26" t="n">
        <f aca="false">K162/(1-PARÂMETROS!$B$14-PARÂMETROS!$B$9-PARÂMETROS!$B$10-PARÂMETROS!$B$11-PARÂMETROS!$B$12)</f>
        <v>325.189645606299</v>
      </c>
      <c r="N162" s="26" t="n">
        <f aca="false">K162/(1-PARÂMETROS!$B$15-PARÂMETROS!$B$9-PARÂMETROS!$B$10-PARÂMETROS!$B$11-PARÂMETROS!$B$12)</f>
        <v>280.946156408163</v>
      </c>
      <c r="O162" s="13"/>
    </row>
    <row r="163" customFormat="false" ht="18" hidden="false" customHeight="true" outlineLevel="0" collapsed="false">
      <c r="A163" s="11" t="n">
        <v>157</v>
      </c>
      <c r="B163" s="11" t="s">
        <v>669</v>
      </c>
      <c r="C163" s="13" t="s">
        <v>670</v>
      </c>
      <c r="D163" s="13" t="s">
        <v>671</v>
      </c>
      <c r="E163" s="13" t="s">
        <v>29</v>
      </c>
      <c r="F163" s="11" t="s">
        <v>672</v>
      </c>
      <c r="G163" s="11" t="s">
        <v>24</v>
      </c>
      <c r="H163" s="11" t="n">
        <v>8</v>
      </c>
      <c r="I163" s="12" t="n">
        <v>109.1904</v>
      </c>
      <c r="J163" s="12" t="n">
        <f aca="false">I163*PARÂMETROS!$B$7</f>
        <v>119.017536</v>
      </c>
      <c r="K163" s="26" t="n">
        <f aca="false">J163*(1-PARÂMETROS!$B$8-PARÂMETROS!$B$9-PARÂMETROS!$B$10)</f>
        <v>103.24771248</v>
      </c>
      <c r="L163" s="26" t="n">
        <f aca="false">K163/(1-PARÂMETROS!$B$13-PARÂMETROS!$B$9-PARÂMETROS!$B$10-PARÂMETROS!$B$11-PARÂMETROS!$B$12)</f>
        <v>400.961990213592</v>
      </c>
      <c r="M163" s="26" t="n">
        <f aca="false">K163/(1-PARÂMETROS!$B$14-PARÂMETROS!$B$9-PARÂMETROS!$B$10-PARÂMETROS!$B$11-PARÂMETROS!$B$12)</f>
        <v>325.189645606299</v>
      </c>
      <c r="N163" s="26" t="n">
        <f aca="false">K163/(1-PARÂMETROS!$B$15-PARÂMETROS!$B$9-PARÂMETROS!$B$10-PARÂMETROS!$B$11-PARÂMETROS!$B$12)</f>
        <v>280.946156408163</v>
      </c>
      <c r="O163" s="13"/>
    </row>
    <row r="164" customFormat="false" ht="18" hidden="false" customHeight="true" outlineLevel="0" collapsed="false">
      <c r="A164" s="11" t="n">
        <v>158</v>
      </c>
      <c r="B164" s="11" t="s">
        <v>673</v>
      </c>
      <c r="C164" s="13" t="s">
        <v>674</v>
      </c>
      <c r="D164" s="13" t="s">
        <v>675</v>
      </c>
      <c r="E164" s="13" t="s">
        <v>29</v>
      </c>
      <c r="F164" s="11" t="s">
        <v>676</v>
      </c>
      <c r="G164" s="11" t="s">
        <v>24</v>
      </c>
      <c r="H164" s="11" t="n">
        <v>5</v>
      </c>
      <c r="I164" s="12" t="n">
        <v>298.5</v>
      </c>
      <c r="J164" s="12" t="n">
        <f aca="false">I164*PARÂMETROS!$B$7</f>
        <v>325.365</v>
      </c>
      <c r="K164" s="26" t="n">
        <f aca="false">J164*(1-PARÂMETROS!$B$8-PARÂMETROS!$B$9-PARÂMETROS!$B$10)</f>
        <v>282.2541375</v>
      </c>
      <c r="L164" s="26" t="n">
        <f aca="false">K164/(1-PARÂMETROS!$B$13-PARÂMETROS!$B$9-PARÂMETROS!$B$10-PARÂMETROS!$B$11-PARÂMETROS!$B$12)</f>
        <v>1096.13257281553</v>
      </c>
      <c r="M164" s="26" t="n">
        <f aca="false">K164/(1-PARÂMETROS!$B$14-PARÂMETROS!$B$9-PARÂMETROS!$B$10-PARÂMETROS!$B$11-PARÂMETROS!$B$12)</f>
        <v>888.989409448819</v>
      </c>
      <c r="N164" s="26" t="n">
        <f aca="false">K164/(1-PARÂMETROS!$B$15-PARÂMETROS!$B$9-PARÂMETROS!$B$10-PARÂMETROS!$B$11-PARÂMETROS!$B$12)</f>
        <v>768.038469387755</v>
      </c>
      <c r="O164" s="13"/>
    </row>
    <row r="165" customFormat="false" ht="18" hidden="false" customHeight="true" outlineLevel="0" collapsed="false">
      <c r="A165" s="11" t="n">
        <v>159</v>
      </c>
      <c r="B165" s="11" t="s">
        <v>677</v>
      </c>
      <c r="C165" s="13" t="s">
        <v>678</v>
      </c>
      <c r="D165" s="13" t="s">
        <v>679</v>
      </c>
      <c r="E165" s="13" t="s">
        <v>23</v>
      </c>
      <c r="F165" s="11" t="s">
        <v>596</v>
      </c>
      <c r="G165" s="11" t="s">
        <v>24</v>
      </c>
      <c r="H165" s="11" t="n">
        <v>270</v>
      </c>
      <c r="I165" s="12" t="n">
        <v>6.8486</v>
      </c>
      <c r="J165" s="12" t="n">
        <f aca="false">I165*PARÂMETROS!$B$7</f>
        <v>7.464974</v>
      </c>
      <c r="K165" s="26" t="n">
        <f aca="false">J165*(1-PARÂMETROS!$B$8-PARÂMETROS!$B$9-PARÂMETROS!$B$10)</f>
        <v>6.475864945</v>
      </c>
      <c r="L165" s="26" t="n">
        <f aca="false">K165/(1-PARÂMETROS!$B$13-PARÂMETROS!$B$9-PARÂMETROS!$B$10-PARÂMETROS!$B$11-PARÂMETROS!$B$12)</f>
        <v>25.1489900776699</v>
      </c>
      <c r="M165" s="26" t="n">
        <f aca="false">K165/(1-PARÂMETROS!$B$14-PARÂMETROS!$B$9-PARÂMETROS!$B$10-PARÂMETROS!$B$11-PARÂMETROS!$B$12)</f>
        <v>20.396425023622</v>
      </c>
      <c r="N165" s="26" t="n">
        <f aca="false">K165/(1-PARÂMETROS!$B$15-PARÂMETROS!$B$9-PARÂMETROS!$B$10-PARÂMETROS!$B$11-PARÂMETROS!$B$12)</f>
        <v>17.6214012108844</v>
      </c>
      <c r="O165" s="13"/>
    </row>
    <row r="166" customFormat="false" ht="18" hidden="false" customHeight="true" outlineLevel="0" collapsed="false">
      <c r="A166" s="11" t="n">
        <v>160</v>
      </c>
      <c r="B166" s="11" t="s">
        <v>680</v>
      </c>
      <c r="C166" s="13" t="s">
        <v>681</v>
      </c>
      <c r="D166" s="13" t="s">
        <v>682</v>
      </c>
      <c r="E166" s="13" t="s">
        <v>23</v>
      </c>
      <c r="F166" s="11" t="s">
        <v>604</v>
      </c>
      <c r="G166" s="11" t="s">
        <v>24</v>
      </c>
      <c r="H166" s="11" t="n">
        <v>180</v>
      </c>
      <c r="I166" s="12" t="n">
        <v>9.6074</v>
      </c>
      <c r="J166" s="12" t="n">
        <f aca="false">I166*PARÂMETROS!$B$7</f>
        <v>10.472066</v>
      </c>
      <c r="K166" s="26" t="n">
        <f aca="false">J166*(1-PARÂMETROS!$B$8-PARÂMETROS!$B$9-PARÂMETROS!$B$10)</f>
        <v>9.084517255</v>
      </c>
      <c r="L166" s="26" t="n">
        <f aca="false">K166/(1-PARÂMETROS!$B$13-PARÂMETROS!$B$9-PARÂMETROS!$B$10-PARÂMETROS!$B$11-PARÂMETROS!$B$12)</f>
        <v>35.2796786601942</v>
      </c>
      <c r="M166" s="26" t="n">
        <f aca="false">K166/(1-PARÂMETROS!$B$14-PARÂMETROS!$B$9-PARÂMETROS!$B$10-PARÂMETROS!$B$11-PARÂMETROS!$B$12)</f>
        <v>28.6126527716535</v>
      </c>
      <c r="N166" s="26" t="n">
        <f aca="false">K166/(1-PARÂMETROS!$B$15-PARÂMETROS!$B$9-PARÂMETROS!$B$10-PARÂMETROS!$B$11-PARÂMETROS!$B$12)</f>
        <v>24.7197748435374</v>
      </c>
      <c r="O166" s="13"/>
    </row>
    <row r="167" customFormat="false" ht="18" hidden="false" customHeight="true" outlineLevel="0" collapsed="false">
      <c r="A167" s="11" t="n">
        <v>161</v>
      </c>
      <c r="B167" s="11" t="s">
        <v>683</v>
      </c>
      <c r="C167" s="13" t="s">
        <v>684</v>
      </c>
      <c r="D167" s="13" t="s">
        <v>685</v>
      </c>
      <c r="E167" s="13" t="s">
        <v>23</v>
      </c>
      <c r="F167" s="11" t="s">
        <v>616</v>
      </c>
      <c r="G167" s="11" t="s">
        <v>24</v>
      </c>
      <c r="H167" s="11" t="n">
        <v>90</v>
      </c>
      <c r="I167" s="12" t="n">
        <v>15.3307</v>
      </c>
      <c r="J167" s="12" t="n">
        <f aca="false">I167*PARÂMETROS!$B$7</f>
        <v>16.710463</v>
      </c>
      <c r="K167" s="26" t="n">
        <f aca="false">J167*(1-PARÂMETROS!$B$8-PARÂMETROS!$B$9-PARÂMETROS!$B$10)</f>
        <v>14.4963266525</v>
      </c>
      <c r="L167" s="26" t="n">
        <f aca="false">K167/(1-PARÂMETROS!$B$13-PARÂMETROS!$B$9-PARÂMETROS!$B$10-PARÂMETROS!$B$11-PARÂMETROS!$B$12)</f>
        <v>56.296414184466</v>
      </c>
      <c r="M167" s="26" t="n">
        <f aca="false">K167/(1-PARÂMETROS!$B$14-PARÂMETROS!$B$9-PARÂMETROS!$B$10-PARÂMETROS!$B$11-PARÂMETROS!$B$12)</f>
        <v>45.6577217401575</v>
      </c>
      <c r="N167" s="26" t="n">
        <f aca="false">K167/(1-PARÂMETROS!$B$15-PARÂMETROS!$B$9-PARÂMETROS!$B$10-PARÂMETROS!$B$11-PARÂMETROS!$B$12)</f>
        <v>39.4457868095238</v>
      </c>
      <c r="O167" s="13"/>
    </row>
    <row r="168" customFormat="false" ht="18" hidden="false" customHeight="true" outlineLevel="0" collapsed="false">
      <c r="A168" s="11" t="n">
        <v>162</v>
      </c>
      <c r="B168" s="11" t="s">
        <v>686</v>
      </c>
      <c r="C168" s="13" t="s">
        <v>687</v>
      </c>
      <c r="D168" s="13" t="s">
        <v>688</v>
      </c>
      <c r="E168" s="13" t="s">
        <v>23</v>
      </c>
      <c r="F168" s="11" t="s">
        <v>628</v>
      </c>
      <c r="G168" s="11" t="s">
        <v>24</v>
      </c>
      <c r="H168" s="11" t="n">
        <v>52</v>
      </c>
      <c r="I168" s="12" t="n">
        <v>22.0462</v>
      </c>
      <c r="J168" s="12" t="n">
        <f aca="false">I168*PARÂMETROS!$B$7</f>
        <v>24.030358</v>
      </c>
      <c r="K168" s="26" t="n">
        <f aca="false">J168*(1-PARÂMETROS!$B$8-PARÂMETROS!$B$9-PARÂMETROS!$B$10)</f>
        <v>20.846335565</v>
      </c>
      <c r="L168" s="26" t="n">
        <f aca="false">K168/(1-PARÂMETROS!$B$13-PARÂMETROS!$B$9-PARÂMETROS!$B$10-PARÂMETROS!$B$11-PARÂMETROS!$B$12)</f>
        <v>80.9566429708737</v>
      </c>
      <c r="M168" s="26" t="n">
        <f aca="false">K168/(1-PARÂMETROS!$B$14-PARÂMETROS!$B$9-PARÂMETROS!$B$10-PARÂMETROS!$B$11-PARÂMETROS!$B$12)</f>
        <v>65.6577498110236</v>
      </c>
      <c r="N168" s="26" t="n">
        <f aca="false">K168/(1-PARÂMETROS!$B$15-PARÂMETROS!$B$9-PARÂMETROS!$B$10-PARÂMETROS!$B$11-PARÂMETROS!$B$12)</f>
        <v>56.7247226258503</v>
      </c>
      <c r="O168" s="13"/>
    </row>
    <row r="169" customFormat="false" ht="18" hidden="false" customHeight="true" outlineLevel="0" collapsed="false">
      <c r="A169" s="11" t="n">
        <v>163</v>
      </c>
      <c r="B169" s="11" t="s">
        <v>689</v>
      </c>
      <c r="C169" s="13" t="s">
        <v>690</v>
      </c>
      <c r="D169" s="13" t="s">
        <v>691</v>
      </c>
      <c r="E169" s="13" t="s">
        <v>23</v>
      </c>
      <c r="F169" s="11" t="s">
        <v>644</v>
      </c>
      <c r="G169" s="11" t="s">
        <v>24</v>
      </c>
      <c r="H169" s="11" t="n">
        <v>32</v>
      </c>
      <c r="I169" s="12" t="n">
        <v>30.2379</v>
      </c>
      <c r="J169" s="12" t="n">
        <f aca="false">I169*PARÂMETROS!$B$7</f>
        <v>32.959311</v>
      </c>
      <c r="K169" s="26" t="n">
        <f aca="false">J169*(1-PARÂMETROS!$B$8-PARÂMETROS!$B$9-PARÂMETROS!$B$10)</f>
        <v>28.5922022925</v>
      </c>
      <c r="L169" s="26" t="n">
        <f aca="false">K169/(1-PARÂMETROS!$B$13-PARÂMETROS!$B$9-PARÂMETROS!$B$10-PARÂMETROS!$B$11-PARÂMETROS!$B$12)</f>
        <v>111.037678805825</v>
      </c>
      <c r="M169" s="26" t="n">
        <f aca="false">K169/(1-PARÂMETROS!$B$14-PARÂMETROS!$B$9-PARÂMETROS!$B$10-PARÂMETROS!$B$11-PARÂMETROS!$B$12)</f>
        <v>90.0541804488189</v>
      </c>
      <c r="N169" s="26" t="n">
        <f aca="false">K169/(1-PARÂMETROS!$B$15-PARÂMETROS!$B$9-PARÂMETROS!$B$10-PARÂMETROS!$B$11-PARÂMETROS!$B$12)</f>
        <v>77.801911</v>
      </c>
      <c r="O169" s="13"/>
    </row>
    <row r="170" customFormat="false" ht="18" hidden="false" customHeight="true" outlineLevel="0" collapsed="false">
      <c r="A170" s="11" t="n">
        <v>164</v>
      </c>
      <c r="B170" s="11" t="s">
        <v>692</v>
      </c>
      <c r="C170" s="13" t="s">
        <v>693</v>
      </c>
      <c r="D170" s="13" t="s">
        <v>694</v>
      </c>
      <c r="E170" s="13" t="s">
        <v>23</v>
      </c>
      <c r="F170" s="11" t="s">
        <v>652</v>
      </c>
      <c r="G170" s="11" t="s">
        <v>24</v>
      </c>
      <c r="H170" s="11" t="n">
        <v>18</v>
      </c>
      <c r="I170" s="12" t="n">
        <v>58.2131</v>
      </c>
      <c r="J170" s="12" t="n">
        <f aca="false">I170*PARÂMETROS!$B$7</f>
        <v>63.452279</v>
      </c>
      <c r="K170" s="26" t="n">
        <f aca="false">J170*(1-PARÂMETROS!$B$8-PARÂMETROS!$B$9-PARÂMETROS!$B$10)</f>
        <v>55.0448520325</v>
      </c>
      <c r="L170" s="26" t="n">
        <f aca="false">K170/(1-PARÂMETROS!$B$13-PARÂMETROS!$B$9-PARÂMETROS!$B$10-PARÂMETROS!$B$11-PARÂMETROS!$B$12)</f>
        <v>213.766415660194</v>
      </c>
      <c r="M170" s="26" t="n">
        <f aca="false">K170/(1-PARÂMETROS!$B$14-PARÂMETROS!$B$9-PARÂMETROS!$B$10-PARÂMETROS!$B$11-PARÂMETROS!$B$12)</f>
        <v>173.369612700787</v>
      </c>
      <c r="N170" s="26" t="n">
        <f aca="false">K170/(1-PARÂMETROS!$B$15-PARÂMETROS!$B$9-PARÂMETROS!$B$10-PARÂMETROS!$B$11-PARÂMETROS!$B$12)</f>
        <v>149.781910292517</v>
      </c>
      <c r="O170" s="13"/>
    </row>
    <row r="171" customFormat="false" ht="18" hidden="false" customHeight="true" outlineLevel="0" collapsed="false">
      <c r="A171" s="11" t="n">
        <v>165</v>
      </c>
      <c r="B171" s="11" t="s">
        <v>695</v>
      </c>
      <c r="C171" s="13" t="s">
        <v>696</v>
      </c>
      <c r="D171" s="13" t="s">
        <v>697</v>
      </c>
      <c r="E171" s="13" t="s">
        <v>23</v>
      </c>
      <c r="F171" s="11" t="s">
        <v>660</v>
      </c>
      <c r="G171" s="11" t="s">
        <v>24</v>
      </c>
      <c r="H171" s="11" t="n">
        <v>11</v>
      </c>
      <c r="I171" s="12" t="n">
        <v>83.5384</v>
      </c>
      <c r="J171" s="12" t="n">
        <f aca="false">I171*PARÂMETROS!$B$7</f>
        <v>91.056856</v>
      </c>
      <c r="K171" s="26" t="n">
        <f aca="false">J171*(1-PARÂMETROS!$B$8-PARÂMETROS!$B$9-PARÂMETROS!$B$10)</f>
        <v>78.99182258</v>
      </c>
      <c r="L171" s="26" t="n">
        <f aca="false">K171/(1-PARÂMETROS!$B$13-PARÂMETROS!$B$9-PARÂMETROS!$B$10-PARÂMETROS!$B$11-PARÂMETROS!$B$12)</f>
        <v>306.76435953398</v>
      </c>
      <c r="M171" s="26" t="n">
        <f aca="false">K171/(1-PARÂMETROS!$B$14-PARÂMETROS!$B$9-PARÂMETROS!$B$10-PARÂMETROS!$B$11-PARÂMETROS!$B$12)</f>
        <v>248.793141984252</v>
      </c>
      <c r="N171" s="26" t="n">
        <f aca="false">K171/(1-PARÂMETROS!$B$15-PARÂMETROS!$B$9-PARÂMETROS!$B$10-PARÂMETROS!$B$11-PARÂMETROS!$B$12)</f>
        <v>214.943734911565</v>
      </c>
      <c r="O171" s="13"/>
    </row>
    <row r="172" customFormat="false" ht="18" hidden="false" customHeight="true" outlineLevel="0" collapsed="false">
      <c r="A172" s="11" t="n">
        <v>166</v>
      </c>
      <c r="B172" s="11" t="s">
        <v>698</v>
      </c>
      <c r="C172" s="13" t="s">
        <v>699</v>
      </c>
      <c r="D172" s="13" t="s">
        <v>700</v>
      </c>
      <c r="E172" s="13" t="s">
        <v>23</v>
      </c>
      <c r="F172" s="11" t="s">
        <v>672</v>
      </c>
      <c r="G172" s="11" t="s">
        <v>24</v>
      </c>
      <c r="H172" s="11" t="n">
        <v>6</v>
      </c>
      <c r="I172" s="12" t="n">
        <v>128.3931</v>
      </c>
      <c r="J172" s="12" t="n">
        <f aca="false">I172*PARÂMETROS!$B$7</f>
        <v>139.948479</v>
      </c>
      <c r="K172" s="26" t="n">
        <f aca="false">J172*(1-PARÂMETROS!$B$8-PARÂMETROS!$B$9-PARÂMETROS!$B$10)</f>
        <v>121.4053055325</v>
      </c>
      <c r="L172" s="26" t="n">
        <f aca="false">K172/(1-PARÂMETROS!$B$13-PARÂMETROS!$B$9-PARÂMETROS!$B$10-PARÂMETROS!$B$11-PARÂMETROS!$B$12)</f>
        <v>471.47691468932</v>
      </c>
      <c r="M172" s="26" t="n">
        <f aca="false">K172/(1-PARÂMETROS!$B$14-PARÂMETROS!$B$9-PARÂMETROS!$B$10-PARÂMETROS!$B$11-PARÂMETROS!$B$12)</f>
        <v>382.378915062992</v>
      </c>
      <c r="N172" s="26" t="n">
        <f aca="false">K172/(1-PARÂMETROS!$B$15-PARÂMETROS!$B$9-PARÂMETROS!$B$10-PARÂMETROS!$B$11-PARÂMETROS!$B$12)</f>
        <v>330.354572877551</v>
      </c>
      <c r="O172" s="13"/>
    </row>
    <row r="173" customFormat="false" ht="18" hidden="false" customHeight="true" outlineLevel="0" collapsed="false">
      <c r="A173" s="11" t="n">
        <v>167</v>
      </c>
      <c r="B173" s="11" t="s">
        <v>701</v>
      </c>
      <c r="C173" s="13" t="s">
        <v>702</v>
      </c>
      <c r="D173" s="13" t="s">
        <v>703</v>
      </c>
      <c r="E173" s="13" t="s">
        <v>17</v>
      </c>
      <c r="F173" s="11" t="s">
        <v>704</v>
      </c>
      <c r="G173" s="11" t="s">
        <v>24</v>
      </c>
      <c r="H173" s="11" t="n">
        <v>800</v>
      </c>
      <c r="I173" s="12" t="n">
        <v>2.9403</v>
      </c>
      <c r="J173" s="12" t="n">
        <f aca="false">I173*PARÂMETROS!$B$7</f>
        <v>3.204927</v>
      </c>
      <c r="K173" s="26" t="n">
        <f aca="false">J173*(1-PARÂMETROS!$B$8-PARÂMETROS!$B$9-PARÂMETROS!$B$10)</f>
        <v>2.7802741725</v>
      </c>
      <c r="L173" s="26" t="n">
        <f aca="false">K173/(1-PARÂMETROS!$B$13-PARÂMETROS!$B$9-PARÂMETROS!$B$10-PARÂMETROS!$B$11-PARÂMETROS!$B$12)</f>
        <v>10.7971812524272</v>
      </c>
      <c r="M173" s="26" t="n">
        <f aca="false">K173/(1-PARÂMETROS!$B$14-PARÂMETROS!$B$9-PARÂMETROS!$B$10-PARÂMETROS!$B$11-PARÂMETROS!$B$12)</f>
        <v>8.75676904724409</v>
      </c>
      <c r="N173" s="26" t="n">
        <f aca="false">K173/(1-PARÂMETROS!$B$15-PARÂMETROS!$B$9-PARÂMETROS!$B$10-PARÂMETROS!$B$11-PARÂMETROS!$B$12)</f>
        <v>7.56537189795918</v>
      </c>
      <c r="O173" s="13"/>
    </row>
    <row r="174" customFormat="false" ht="18" hidden="false" customHeight="true" outlineLevel="0" collapsed="false">
      <c r="A174" s="11" t="n">
        <v>168</v>
      </c>
      <c r="B174" s="11" t="s">
        <v>705</v>
      </c>
      <c r="C174" s="13" t="s">
        <v>706</v>
      </c>
      <c r="D174" s="13" t="s">
        <v>707</v>
      </c>
      <c r="E174" s="13" t="s">
        <v>17</v>
      </c>
      <c r="F174" s="11" t="s">
        <v>708</v>
      </c>
      <c r="G174" s="11" t="s">
        <v>24</v>
      </c>
      <c r="H174" s="11" t="n">
        <v>500</v>
      </c>
      <c r="I174" s="12" t="n">
        <v>3.6542</v>
      </c>
      <c r="J174" s="12" t="n">
        <f aca="false">I174*PARÂMETROS!$B$7</f>
        <v>3.983078</v>
      </c>
      <c r="K174" s="26" t="n">
        <f aca="false">J174*(1-PARÂMETROS!$B$8-PARÂMETROS!$B$9-PARÂMETROS!$B$10)</f>
        <v>3.455320165</v>
      </c>
      <c r="L174" s="26" t="n">
        <f aca="false">K174/(1-PARÂMETROS!$B$13-PARÂMETROS!$B$9-PARÂMETROS!$B$10-PARÂMETROS!$B$11-PARÂMETROS!$B$12)</f>
        <v>13.4187190873786</v>
      </c>
      <c r="M174" s="26" t="n">
        <f aca="false">K174/(1-PARÂMETROS!$B$14-PARÂMETROS!$B$9-PARÂMETROS!$B$10-PARÂMETROS!$B$11-PARÂMETROS!$B$12)</f>
        <v>10.8828981574803</v>
      </c>
      <c r="N174" s="26" t="n">
        <f aca="false">K174/(1-PARÂMETROS!$B$15-PARÂMETROS!$B$9-PARÂMETROS!$B$10-PARÂMETROS!$B$11-PARÂMETROS!$B$12)</f>
        <v>9.4022317414966</v>
      </c>
      <c r="O174" s="13"/>
    </row>
    <row r="175" customFormat="false" ht="18" hidden="false" customHeight="true" outlineLevel="0" collapsed="false">
      <c r="A175" s="11" t="n">
        <v>169</v>
      </c>
      <c r="B175" s="11" t="s">
        <v>709</v>
      </c>
      <c r="C175" s="13" t="s">
        <v>710</v>
      </c>
      <c r="D175" s="13" t="s">
        <v>711</v>
      </c>
      <c r="E175" s="13" t="s">
        <v>17</v>
      </c>
      <c r="F175" s="11" t="s">
        <v>712</v>
      </c>
      <c r="G175" s="11" t="s">
        <v>24</v>
      </c>
      <c r="H175" s="11" t="n">
        <v>300</v>
      </c>
      <c r="I175" s="12" t="n">
        <v>5.0336</v>
      </c>
      <c r="J175" s="12" t="n">
        <f aca="false">I175*PARÂMETROS!$B$7</f>
        <v>5.486624</v>
      </c>
      <c r="K175" s="26" t="n">
        <f aca="false">J175*(1-PARÂMETROS!$B$8-PARÂMETROS!$B$9-PARÂMETROS!$B$10)</f>
        <v>4.75964632</v>
      </c>
      <c r="L175" s="26" t="n">
        <f aca="false">K175/(1-PARÂMETROS!$B$13-PARÂMETROS!$B$9-PARÂMETROS!$B$10-PARÂMETROS!$B$11-PARÂMETROS!$B$12)</f>
        <v>18.4840633786408</v>
      </c>
      <c r="M175" s="26" t="n">
        <f aca="false">K175/(1-PARÂMETROS!$B$14-PARÂMETROS!$B$9-PARÂMETROS!$B$10-PARÂMETROS!$B$11-PARÂMETROS!$B$12)</f>
        <v>14.9910120314961</v>
      </c>
      <c r="N175" s="26" t="n">
        <f aca="false">K175/(1-PARÂMETROS!$B$15-PARÂMETROS!$B$9-PARÂMETROS!$B$10-PARÂMETROS!$B$11-PARÂMETROS!$B$12)</f>
        <v>12.9514185578231</v>
      </c>
      <c r="O175" s="13"/>
    </row>
    <row r="176" customFormat="false" ht="18" hidden="false" customHeight="true" outlineLevel="0" collapsed="false">
      <c r="A176" s="11" t="n">
        <v>170</v>
      </c>
      <c r="B176" s="11" t="s">
        <v>713</v>
      </c>
      <c r="C176" s="13" t="s">
        <v>714</v>
      </c>
      <c r="D176" s="13" t="s">
        <v>715</v>
      </c>
      <c r="E176" s="13" t="s">
        <v>17</v>
      </c>
      <c r="F176" s="11" t="s">
        <v>716</v>
      </c>
      <c r="G176" s="11" t="s">
        <v>24</v>
      </c>
      <c r="H176" s="11" t="n">
        <v>165</v>
      </c>
      <c r="I176" s="12" t="n">
        <v>7.623</v>
      </c>
      <c r="J176" s="12" t="n">
        <f aca="false">I176*PARÂMETROS!$B$7</f>
        <v>8.30907</v>
      </c>
      <c r="K176" s="26" t="n">
        <f aca="false">J176*(1-PARÂMETROS!$B$8-PARÂMETROS!$B$9-PARÂMETROS!$B$10)</f>
        <v>7.208118225</v>
      </c>
      <c r="L176" s="26" t="n">
        <f aca="false">K176/(1-PARÂMETROS!$B$13-PARÂMETROS!$B$9-PARÂMETROS!$B$10-PARÂMETROS!$B$11-PARÂMETROS!$B$12)</f>
        <v>27.9926921359223</v>
      </c>
      <c r="M176" s="26" t="n">
        <f aca="false">K176/(1-PARÂMETROS!$B$14-PARÂMETROS!$B$9-PARÂMETROS!$B$10-PARÂMETROS!$B$11-PARÂMETROS!$B$12)</f>
        <v>22.7027345669291</v>
      </c>
      <c r="N176" s="26" t="n">
        <f aca="false">K176/(1-PARÂMETROS!$B$15-PARÂMETROS!$B$9-PARÂMETROS!$B$10-PARÂMETROS!$B$11-PARÂMETROS!$B$12)</f>
        <v>19.6139271428571</v>
      </c>
      <c r="O176" s="13"/>
    </row>
    <row r="177" customFormat="false" ht="18" hidden="false" customHeight="true" outlineLevel="0" collapsed="false">
      <c r="A177" s="11" t="n">
        <v>171</v>
      </c>
      <c r="B177" s="11" t="s">
        <v>717</v>
      </c>
      <c r="C177" s="13" t="s">
        <v>718</v>
      </c>
      <c r="D177" s="13" t="s">
        <v>719</v>
      </c>
      <c r="E177" s="13" t="s">
        <v>17</v>
      </c>
      <c r="F177" s="11" t="s">
        <v>720</v>
      </c>
      <c r="G177" s="11" t="s">
        <v>24</v>
      </c>
      <c r="H177" s="11" t="n">
        <v>96</v>
      </c>
      <c r="I177" s="12" t="n">
        <v>12.3662</v>
      </c>
      <c r="J177" s="12" t="n">
        <f aca="false">I177*PARÂMETROS!$B$7</f>
        <v>13.479158</v>
      </c>
      <c r="K177" s="26" t="n">
        <f aca="false">J177*(1-PARÂMETROS!$B$8-PARÂMETROS!$B$9-PARÂMETROS!$B$10)</f>
        <v>11.693169565</v>
      </c>
      <c r="L177" s="26" t="n">
        <f aca="false">K177/(1-PARÂMETROS!$B$13-PARÂMETROS!$B$9-PARÂMETROS!$B$10-PARÂMETROS!$B$11-PARÂMETROS!$B$12)</f>
        <v>45.4103672427184</v>
      </c>
      <c r="M177" s="26" t="n">
        <f aca="false">K177/(1-PARÂMETROS!$B$14-PARÂMETROS!$B$9-PARÂMETROS!$B$10-PARÂMETROS!$B$11-PARÂMETROS!$B$12)</f>
        <v>36.828880519685</v>
      </c>
      <c r="N177" s="26" t="n">
        <f aca="false">K177/(1-PARÂMETROS!$B$15-PARÂMETROS!$B$9-PARÂMETROS!$B$10-PARÂMETROS!$B$11-PARÂMETROS!$B$12)</f>
        <v>31.8181484761905</v>
      </c>
      <c r="O177" s="13"/>
    </row>
    <row r="178" customFormat="false" ht="18" hidden="false" customHeight="true" outlineLevel="0" collapsed="false">
      <c r="A178" s="11" t="n">
        <v>172</v>
      </c>
      <c r="B178" s="11" t="s">
        <v>721</v>
      </c>
      <c r="C178" s="13" t="s">
        <v>722</v>
      </c>
      <c r="D178" s="13" t="s">
        <v>723</v>
      </c>
      <c r="E178" s="13" t="s">
        <v>17</v>
      </c>
      <c r="F178" s="11" t="s">
        <v>724</v>
      </c>
      <c r="G178" s="11" t="s">
        <v>24</v>
      </c>
      <c r="H178" s="11" t="n">
        <v>60</v>
      </c>
      <c r="I178" s="12" t="n">
        <v>19.0938</v>
      </c>
      <c r="J178" s="12" t="n">
        <f aca="false">I178*PARÂMETROS!$B$7</f>
        <v>20.812242</v>
      </c>
      <c r="K178" s="26" t="n">
        <f aca="false">J178*(1-PARÂMETROS!$B$8-PARÂMETROS!$B$9-PARÂMETROS!$B$10)</f>
        <v>18.054619935</v>
      </c>
      <c r="L178" s="26" t="n">
        <f aca="false">K178/(1-PARÂMETROS!$B$13-PARÂMETROS!$B$9-PARÂMETROS!$B$10-PARÂMETROS!$B$11-PARÂMETROS!$B$12)</f>
        <v>70.1150288737864</v>
      </c>
      <c r="M178" s="26" t="n">
        <f aca="false">K178/(1-PARÂMETROS!$B$14-PARÂMETROS!$B$9-PARÂMETROS!$B$10-PARÂMETROS!$B$11-PARÂMETROS!$B$12)</f>
        <v>56.8649446771654</v>
      </c>
      <c r="N178" s="26" t="n">
        <f aca="false">K178/(1-PARÂMETROS!$B$15-PARÂMETROS!$B$9-PARÂMETROS!$B$10-PARÂMETROS!$B$11-PARÂMETROS!$B$12)</f>
        <v>49.1282175102041</v>
      </c>
      <c r="O178" s="13"/>
    </row>
    <row r="179" customFormat="false" ht="18" hidden="false" customHeight="true" outlineLevel="0" collapsed="false">
      <c r="A179" s="11" t="n">
        <v>173</v>
      </c>
      <c r="B179" s="11" t="s">
        <v>725</v>
      </c>
      <c r="C179" s="13" t="s">
        <v>726</v>
      </c>
      <c r="D179" s="13" t="s">
        <v>727</v>
      </c>
      <c r="E179" s="13" t="s">
        <v>17</v>
      </c>
      <c r="F179" s="11" t="s">
        <v>728</v>
      </c>
      <c r="G179" s="11" t="s">
        <v>24</v>
      </c>
      <c r="H179" s="11" t="n">
        <v>32</v>
      </c>
      <c r="I179" s="12" t="n">
        <v>36.663</v>
      </c>
      <c r="J179" s="12" t="n">
        <f aca="false">I179*PARÂMETROS!$B$7</f>
        <v>39.96267</v>
      </c>
      <c r="K179" s="26" t="n">
        <f aca="false">J179*(1-PARÂMETROS!$B$8-PARÂMETROS!$B$9-PARÂMETROS!$B$10)</f>
        <v>34.667616225</v>
      </c>
      <c r="L179" s="26" t="n">
        <f aca="false">K179/(1-PARÂMETROS!$B$13-PARÂMETROS!$B$9-PARÂMETROS!$B$10-PARÂMETROS!$B$11-PARÂMETROS!$B$12)</f>
        <v>134.631519320388</v>
      </c>
      <c r="M179" s="26" t="n">
        <f aca="false">K179/(1-PARÂMETROS!$B$14-PARÂMETROS!$B$9-PARÂMETROS!$B$10-PARÂMETROS!$B$11-PARÂMETROS!$B$12)</f>
        <v>109.189342440945</v>
      </c>
      <c r="N179" s="26" t="n">
        <f aca="false">K179/(1-PARÂMETROS!$B$15-PARÂMETROS!$B$9-PARÂMETROS!$B$10-PARÂMETROS!$B$11-PARÂMETROS!$B$12)</f>
        <v>94.3336495918367</v>
      </c>
      <c r="O179" s="13"/>
    </row>
    <row r="180" customFormat="false" ht="18" hidden="false" customHeight="true" outlineLevel="0" collapsed="false">
      <c r="A180" s="11" t="n">
        <v>174</v>
      </c>
      <c r="B180" s="11" t="s">
        <v>729</v>
      </c>
      <c r="C180" s="13" t="s">
        <v>730</v>
      </c>
      <c r="D180" s="13" t="s">
        <v>731</v>
      </c>
      <c r="E180" s="13" t="s">
        <v>17</v>
      </c>
      <c r="F180" s="11" t="s">
        <v>732</v>
      </c>
      <c r="G180" s="11" t="s">
        <v>24</v>
      </c>
      <c r="H180" s="11" t="n">
        <v>16</v>
      </c>
      <c r="I180" s="12" t="n">
        <v>48.8477</v>
      </c>
      <c r="J180" s="12" t="n">
        <f aca="false">I180*PARÂMETROS!$B$7</f>
        <v>53.243993</v>
      </c>
      <c r="K180" s="26" t="n">
        <f aca="false">J180*(1-PARÂMETROS!$B$8-PARÂMETROS!$B$9-PARÂMETROS!$B$10)</f>
        <v>46.1891639275</v>
      </c>
      <c r="L180" s="26" t="n">
        <f aca="false">K180/(1-PARÂMETROS!$B$13-PARÂMETROS!$B$9-PARÂMETROS!$B$10-PARÂMETROS!$B$11-PARÂMETROS!$B$12)</f>
        <v>179.375393893204</v>
      </c>
      <c r="M180" s="26" t="n">
        <f aca="false">K180/(1-PARÂMETROS!$B$14-PARÂMETROS!$B$9-PARÂMETROS!$B$10-PARÂMETROS!$B$11-PARÂMETROS!$B$12)</f>
        <v>145.477681661417</v>
      </c>
      <c r="N180" s="26" t="n">
        <f aca="false">K180/(1-PARÂMETROS!$B$15-PARÂMETROS!$B$9-PARÂMETROS!$B$10-PARÂMETROS!$B$11-PARÂMETROS!$B$12)</f>
        <v>125.684799802721</v>
      </c>
      <c r="O180" s="13"/>
    </row>
    <row r="181" customFormat="false" ht="18" hidden="false" customHeight="true" outlineLevel="0" collapsed="false">
      <c r="A181" s="11" t="n">
        <v>175</v>
      </c>
      <c r="B181" s="11" t="s">
        <v>733</v>
      </c>
      <c r="C181" s="13" t="s">
        <v>734</v>
      </c>
      <c r="D181" s="13" t="s">
        <v>735</v>
      </c>
      <c r="E181" s="13" t="s">
        <v>17</v>
      </c>
      <c r="F181" s="11" t="s">
        <v>736</v>
      </c>
      <c r="G181" s="11" t="s">
        <v>24</v>
      </c>
      <c r="H181" s="11" t="n">
        <v>12</v>
      </c>
      <c r="I181" s="12" t="n">
        <v>84.8936</v>
      </c>
      <c r="J181" s="12" t="n">
        <f aca="false">I181*PARÂMETROS!$B$7</f>
        <v>92.534024</v>
      </c>
      <c r="K181" s="26" t="n">
        <f aca="false">J181*(1-PARÂMETROS!$B$8-PARÂMETROS!$B$9-PARÂMETROS!$B$10)</f>
        <v>80.27326582</v>
      </c>
      <c r="L181" s="26" t="n">
        <f aca="false">K181/(1-PARÂMETROS!$B$13-PARÂMETROS!$B$9-PARÂMETROS!$B$10-PARÂMETROS!$B$11-PARÂMETROS!$B$12)</f>
        <v>311.740838135922</v>
      </c>
      <c r="M181" s="26" t="n">
        <f aca="false">K181/(1-PARÂMETROS!$B$14-PARÂMETROS!$B$9-PARÂMETROS!$B$10-PARÂMETROS!$B$11-PARÂMETROS!$B$12)</f>
        <v>252.829183685039</v>
      </c>
      <c r="N181" s="26" t="n">
        <f aca="false">K181/(1-PARÂMETROS!$B$15-PARÂMETROS!$B$9-PARÂMETROS!$B$10-PARÂMETROS!$B$11-PARÂMETROS!$B$12)</f>
        <v>218.430655292517</v>
      </c>
      <c r="O181" s="13"/>
    </row>
    <row r="182" customFormat="false" ht="18" hidden="false" customHeight="true" outlineLevel="0" collapsed="false">
      <c r="A182" s="11" t="n">
        <v>176</v>
      </c>
      <c r="B182" s="11" t="s">
        <v>737</v>
      </c>
      <c r="C182" s="13" t="s">
        <v>738</v>
      </c>
      <c r="D182" s="13" t="s">
        <v>739</v>
      </c>
      <c r="E182" s="13" t="s">
        <v>17</v>
      </c>
      <c r="F182" s="11" t="s">
        <v>740</v>
      </c>
      <c r="G182" s="11" t="s">
        <v>24</v>
      </c>
      <c r="H182" s="11" t="n">
        <v>8</v>
      </c>
      <c r="I182" s="12" t="n">
        <v>185</v>
      </c>
      <c r="J182" s="12" t="n">
        <f aca="false">I182*PARÂMETROS!$B$7</f>
        <v>201.65</v>
      </c>
      <c r="K182" s="26" t="n">
        <f aca="false">J182*(1-PARÂMETROS!$B$8-PARÂMETROS!$B$9-PARÂMETROS!$B$10)</f>
        <v>174.931375</v>
      </c>
      <c r="L182" s="26" t="n">
        <f aca="false">K182/(1-PARÂMETROS!$B$13-PARÂMETROS!$B$9-PARÂMETROS!$B$10-PARÂMETROS!$B$11-PARÂMETROS!$B$12)</f>
        <v>679.345145631068</v>
      </c>
      <c r="M182" s="26" t="n">
        <f aca="false">K182/(1-PARÂMETROS!$B$14-PARÂMETROS!$B$9-PARÂMETROS!$B$10-PARÂMETROS!$B$11-PARÂMETROS!$B$12)</f>
        <v>550.964960629921</v>
      </c>
      <c r="N182" s="26" t="n">
        <f aca="false">K182/(1-PARÂMETROS!$B$15-PARÂMETROS!$B$9-PARÂMETROS!$B$10-PARÂMETROS!$B$11-PARÂMETROS!$B$12)</f>
        <v>476.003741496599</v>
      </c>
      <c r="O182" s="13"/>
    </row>
    <row r="183" customFormat="false" ht="18" hidden="false" customHeight="true" outlineLevel="0" collapsed="false">
      <c r="A183" s="11" t="n">
        <v>177</v>
      </c>
      <c r="B183" s="11" t="s">
        <v>741</v>
      </c>
      <c r="C183" s="13" t="s">
        <v>742</v>
      </c>
      <c r="D183" s="13" t="s">
        <v>743</v>
      </c>
      <c r="E183" s="13" t="s">
        <v>12</v>
      </c>
      <c r="F183" s="11" t="s">
        <v>84</v>
      </c>
      <c r="G183" s="11" t="s">
        <v>24</v>
      </c>
      <c r="H183" s="11" t="n">
        <v>700</v>
      </c>
      <c r="I183" s="12" t="n">
        <v>3.09</v>
      </c>
      <c r="J183" s="12" t="n">
        <f aca="false">I183*PARÂMETROS!$B$7</f>
        <v>3.3681</v>
      </c>
      <c r="K183" s="26" t="n">
        <f aca="false">J183*(1-PARÂMETROS!$B$8-PARÂMETROS!$B$9-PARÂMETROS!$B$10)</f>
        <v>2.92182675</v>
      </c>
      <c r="L183" s="26" t="n">
        <f aca="false">K183/(1-PARÂMETROS!$B$13-PARÂMETROS!$B$9-PARÂMETROS!$B$10-PARÂMETROS!$B$11-PARÂMETROS!$B$12)</f>
        <v>11.3469</v>
      </c>
      <c r="M183" s="26" t="n">
        <f aca="false">K183/(1-PARÂMETROS!$B$14-PARÂMETROS!$B$9-PARÂMETROS!$B$10-PARÂMETROS!$B$11-PARÂMETROS!$B$12)</f>
        <v>9.20260393700787</v>
      </c>
      <c r="N183" s="26" t="n">
        <f aca="false">K183/(1-PARÂMETROS!$B$15-PARÂMETROS!$B$9-PARÂMETROS!$B$10-PARÂMETROS!$B$11-PARÂMETROS!$B$12)</f>
        <v>7.95054897959184</v>
      </c>
      <c r="O183" s="13" t="s">
        <v>744</v>
      </c>
    </row>
    <row r="184" customFormat="false" ht="18" hidden="false" customHeight="true" outlineLevel="0" collapsed="false">
      <c r="A184" s="11" t="n">
        <v>178</v>
      </c>
      <c r="B184" s="11" t="s">
        <v>745</v>
      </c>
      <c r="C184" s="13" t="s">
        <v>746</v>
      </c>
      <c r="D184" s="13" t="s">
        <v>747</v>
      </c>
      <c r="E184" s="13" t="s">
        <v>12</v>
      </c>
      <c r="F184" s="11" t="s">
        <v>88</v>
      </c>
      <c r="G184" s="11" t="s">
        <v>24</v>
      </c>
      <c r="H184" s="11" t="n">
        <v>550</v>
      </c>
      <c r="I184" s="12" t="n">
        <v>2.8072</v>
      </c>
      <c r="J184" s="12" t="n">
        <f aca="false">I184*PARÂMETROS!$B$7</f>
        <v>3.059848</v>
      </c>
      <c r="K184" s="26" t="n">
        <f aca="false">J184*(1-PARÂMETROS!$B$8-PARÂMETROS!$B$9-PARÂMETROS!$B$10)</f>
        <v>2.65441814</v>
      </c>
      <c r="L184" s="26" t="n">
        <f aca="false">K184/(1-PARÂMETROS!$B$13-PARÂMETROS!$B$9-PARÂMETROS!$B$10-PARÂMETROS!$B$11-PARÂMETROS!$B$12)</f>
        <v>10.308419961165</v>
      </c>
      <c r="M184" s="26" t="n">
        <f aca="false">K184/(1-PARÂMETROS!$B$14-PARÂMETROS!$B$9-PARÂMETROS!$B$10-PARÂMETROS!$B$11-PARÂMETROS!$B$12)</f>
        <v>8.36037209448819</v>
      </c>
      <c r="N184" s="26" t="n">
        <f aca="false">K184/(1-PARÂMETROS!$B$15-PARÂMETROS!$B$9-PARÂMETROS!$B$10-PARÂMETROS!$B$11-PARÂMETROS!$B$12)</f>
        <v>7.22290650340136</v>
      </c>
      <c r="O184" s="13" t="s">
        <v>744</v>
      </c>
    </row>
    <row r="185" customFormat="false" ht="18" hidden="false" customHeight="true" outlineLevel="0" collapsed="false">
      <c r="A185" s="11" t="n">
        <v>179</v>
      </c>
      <c r="B185" s="11" t="s">
        <v>748</v>
      </c>
      <c r="C185" s="13" t="s">
        <v>749</v>
      </c>
      <c r="D185" s="13" t="s">
        <v>750</v>
      </c>
      <c r="E185" s="13" t="s">
        <v>12</v>
      </c>
      <c r="F185" s="11" t="s">
        <v>92</v>
      </c>
      <c r="G185" s="11" t="s">
        <v>24</v>
      </c>
      <c r="H185" s="11" t="n">
        <v>450</v>
      </c>
      <c r="I185" s="12" t="n">
        <v>3.7026</v>
      </c>
      <c r="J185" s="12" t="n">
        <f aca="false">I185*PARÂMETROS!$B$7</f>
        <v>4.035834</v>
      </c>
      <c r="K185" s="26" t="n">
        <f aca="false">J185*(1-PARÂMETROS!$B$8-PARÂMETROS!$B$9-PARÂMETROS!$B$10)</f>
        <v>3.501085995</v>
      </c>
      <c r="L185" s="26" t="n">
        <f aca="false">K185/(1-PARÂMETROS!$B$13-PARÂMETROS!$B$9-PARÂMETROS!$B$10-PARÂMETROS!$B$11-PARÂMETROS!$B$12)</f>
        <v>13.5964504660194</v>
      </c>
      <c r="M185" s="26" t="n">
        <f aca="false">K185/(1-PARÂMETROS!$B$14-PARÂMETROS!$B$9-PARÂMETROS!$B$10-PARÂMETROS!$B$11-PARÂMETROS!$B$12)</f>
        <v>11.027042503937</v>
      </c>
      <c r="N185" s="26" t="n">
        <f aca="false">K185/(1-PARÂMETROS!$B$15-PARÂMETROS!$B$9-PARÂMETROS!$B$10-PARÂMETROS!$B$11-PARÂMETROS!$B$12)</f>
        <v>9.5267646122449</v>
      </c>
      <c r="O185" s="13" t="s">
        <v>744</v>
      </c>
    </row>
    <row r="186" customFormat="false" ht="18" hidden="false" customHeight="true" outlineLevel="0" collapsed="false">
      <c r="A186" s="11" t="n">
        <v>180</v>
      </c>
      <c r="B186" s="11" t="s">
        <v>751</v>
      </c>
      <c r="C186" s="13" t="s">
        <v>752</v>
      </c>
      <c r="D186" s="13" t="s">
        <v>753</v>
      </c>
      <c r="E186" s="13" t="s">
        <v>12</v>
      </c>
      <c r="F186" s="11" t="s">
        <v>96</v>
      </c>
      <c r="G186" s="11" t="s">
        <v>24</v>
      </c>
      <c r="H186" s="11" t="n">
        <v>450</v>
      </c>
      <c r="I186" s="12" t="n">
        <v>3.7026</v>
      </c>
      <c r="J186" s="12" t="n">
        <f aca="false">I186*PARÂMETROS!$B$7</f>
        <v>4.035834</v>
      </c>
      <c r="K186" s="26" t="n">
        <f aca="false">J186*(1-PARÂMETROS!$B$8-PARÂMETROS!$B$9-PARÂMETROS!$B$10)</f>
        <v>3.501085995</v>
      </c>
      <c r="L186" s="26" t="n">
        <f aca="false">K186/(1-PARÂMETROS!$B$13-PARÂMETROS!$B$9-PARÂMETROS!$B$10-PARÂMETROS!$B$11-PARÂMETROS!$B$12)</f>
        <v>13.5964504660194</v>
      </c>
      <c r="M186" s="26" t="n">
        <f aca="false">K186/(1-PARÂMETROS!$B$14-PARÂMETROS!$B$9-PARÂMETROS!$B$10-PARÂMETROS!$B$11-PARÂMETROS!$B$12)</f>
        <v>11.027042503937</v>
      </c>
      <c r="N186" s="26" t="n">
        <f aca="false">K186/(1-PARÂMETROS!$B$15-PARÂMETROS!$B$9-PARÂMETROS!$B$10-PARÂMETROS!$B$11-PARÂMETROS!$B$12)</f>
        <v>9.5267646122449</v>
      </c>
      <c r="O186" s="13" t="s">
        <v>744</v>
      </c>
    </row>
    <row r="187" customFormat="false" ht="18" hidden="false" customHeight="true" outlineLevel="0" collapsed="false">
      <c r="A187" s="11" t="n">
        <v>181</v>
      </c>
      <c r="B187" s="11" t="s">
        <v>754</v>
      </c>
      <c r="C187" s="13" t="s">
        <v>755</v>
      </c>
      <c r="D187" s="13" t="s">
        <v>756</v>
      </c>
      <c r="E187" s="13" t="s">
        <v>12</v>
      </c>
      <c r="F187" s="11" t="s">
        <v>100</v>
      </c>
      <c r="G187" s="11" t="s">
        <v>24</v>
      </c>
      <c r="H187" s="11" t="n">
        <v>350</v>
      </c>
      <c r="I187" s="12" t="n">
        <v>3.7026</v>
      </c>
      <c r="J187" s="12" t="n">
        <f aca="false">I187*PARÂMETROS!$B$7</f>
        <v>4.035834</v>
      </c>
      <c r="K187" s="26" t="n">
        <f aca="false">J187*(1-PARÂMETROS!$B$8-PARÂMETROS!$B$9-PARÂMETROS!$B$10)</f>
        <v>3.501085995</v>
      </c>
      <c r="L187" s="26" t="n">
        <f aca="false">K187/(1-PARÂMETROS!$B$13-PARÂMETROS!$B$9-PARÂMETROS!$B$10-PARÂMETROS!$B$11-PARÂMETROS!$B$12)</f>
        <v>13.5964504660194</v>
      </c>
      <c r="M187" s="26" t="n">
        <f aca="false">K187/(1-PARÂMETROS!$B$14-PARÂMETROS!$B$9-PARÂMETROS!$B$10-PARÂMETROS!$B$11-PARÂMETROS!$B$12)</f>
        <v>11.027042503937</v>
      </c>
      <c r="N187" s="26" t="n">
        <f aca="false">K187/(1-PARÂMETROS!$B$15-PARÂMETROS!$B$9-PARÂMETROS!$B$10-PARÂMETROS!$B$11-PARÂMETROS!$B$12)</f>
        <v>9.5267646122449</v>
      </c>
      <c r="O187" s="13" t="s">
        <v>744</v>
      </c>
    </row>
    <row r="188" customFormat="false" ht="18" hidden="false" customHeight="true" outlineLevel="0" collapsed="false">
      <c r="A188" s="11" t="n">
        <v>182</v>
      </c>
      <c r="B188" s="11" t="s">
        <v>757</v>
      </c>
      <c r="C188" s="13" t="s">
        <v>758</v>
      </c>
      <c r="D188" s="13" t="s">
        <v>759</v>
      </c>
      <c r="E188" s="13" t="s">
        <v>12</v>
      </c>
      <c r="F188" s="11" t="s">
        <v>108</v>
      </c>
      <c r="G188" s="11" t="s">
        <v>24</v>
      </c>
      <c r="H188" s="11" t="n">
        <v>275</v>
      </c>
      <c r="I188" s="12" t="n">
        <v>5.0336</v>
      </c>
      <c r="J188" s="12" t="n">
        <f aca="false">I188*PARÂMETROS!$B$7</f>
        <v>5.486624</v>
      </c>
      <c r="K188" s="26" t="n">
        <f aca="false">J188*(1-PARÂMETROS!$B$8-PARÂMETROS!$B$9-PARÂMETROS!$B$10)</f>
        <v>4.75964632</v>
      </c>
      <c r="L188" s="26" t="n">
        <f aca="false">K188/(1-PARÂMETROS!$B$13-PARÂMETROS!$B$9-PARÂMETROS!$B$10-PARÂMETROS!$B$11-PARÂMETROS!$B$12)</f>
        <v>18.4840633786408</v>
      </c>
      <c r="M188" s="26" t="n">
        <f aca="false">K188/(1-PARÂMETROS!$B$14-PARÂMETROS!$B$9-PARÂMETROS!$B$10-PARÂMETROS!$B$11-PARÂMETROS!$B$12)</f>
        <v>14.9910120314961</v>
      </c>
      <c r="N188" s="26" t="n">
        <f aca="false">K188/(1-PARÂMETROS!$B$15-PARÂMETROS!$B$9-PARÂMETROS!$B$10-PARÂMETROS!$B$11-PARÂMETROS!$B$12)</f>
        <v>12.9514185578231</v>
      </c>
      <c r="O188" s="13" t="s">
        <v>744</v>
      </c>
    </row>
    <row r="189" customFormat="false" ht="18" hidden="false" customHeight="true" outlineLevel="0" collapsed="false">
      <c r="A189" s="11" t="n">
        <v>183</v>
      </c>
      <c r="B189" s="11" t="s">
        <v>760</v>
      </c>
      <c r="C189" s="13" t="s">
        <v>761</v>
      </c>
      <c r="D189" s="13" t="s">
        <v>762</v>
      </c>
      <c r="E189" s="13" t="s">
        <v>12</v>
      </c>
      <c r="F189" s="11" t="s">
        <v>112</v>
      </c>
      <c r="G189" s="11" t="s">
        <v>24</v>
      </c>
      <c r="H189" s="11" t="n">
        <v>250</v>
      </c>
      <c r="I189" s="12" t="n">
        <v>5.54</v>
      </c>
      <c r="J189" s="12" t="n">
        <f aca="false">I189*PARÂMETROS!$B$7</f>
        <v>6.0386</v>
      </c>
      <c r="K189" s="26" t="n">
        <f aca="false">J189*(1-PARÂMETROS!$B$8-PARÂMETROS!$B$9-PARÂMETROS!$B$10)</f>
        <v>5.2384855</v>
      </c>
      <c r="L189" s="26" t="n">
        <f aca="false">K189/(1-PARÂMETROS!$B$13-PARÂMETROS!$B$9-PARÂMETROS!$B$10-PARÂMETROS!$B$11-PARÂMETROS!$B$12)</f>
        <v>20.3436330097087</v>
      </c>
      <c r="M189" s="26" t="n">
        <f aca="false">K189/(1-PARÂMETROS!$B$14-PARÂMETROS!$B$9-PARÂMETROS!$B$10-PARÂMETROS!$B$11-PARÂMETROS!$B$12)</f>
        <v>16.4991669291339</v>
      </c>
      <c r="N189" s="26" t="n">
        <f aca="false">K189/(1-PARÂMETROS!$B$15-PARÂMETROS!$B$9-PARÂMETROS!$B$10-PARÂMETROS!$B$11-PARÂMETROS!$B$12)</f>
        <v>14.2543823129252</v>
      </c>
      <c r="O189" s="13" t="s">
        <v>744</v>
      </c>
    </row>
    <row r="190" customFormat="false" ht="18" hidden="false" customHeight="true" outlineLevel="0" collapsed="false">
      <c r="A190" s="11" t="n">
        <v>184</v>
      </c>
      <c r="B190" s="11" t="s">
        <v>763</v>
      </c>
      <c r="C190" s="13" t="s">
        <v>764</v>
      </c>
      <c r="D190" s="13" t="s">
        <v>765</v>
      </c>
      <c r="E190" s="13" t="s">
        <v>12</v>
      </c>
      <c r="F190" s="11" t="s">
        <v>116</v>
      </c>
      <c r="G190" s="11" t="s">
        <v>24</v>
      </c>
      <c r="H190" s="11" t="n">
        <v>225</v>
      </c>
      <c r="I190" s="12" t="n">
        <v>6.897</v>
      </c>
      <c r="J190" s="12" t="n">
        <f aca="false">I190*PARÂMETROS!$B$7</f>
        <v>7.51773</v>
      </c>
      <c r="K190" s="26" t="n">
        <f aca="false">J190*(1-PARÂMETROS!$B$8-PARÂMETROS!$B$9-PARÂMETROS!$B$10)</f>
        <v>6.521630775</v>
      </c>
      <c r="L190" s="26" t="n">
        <f aca="false">K190/(1-PARÂMETROS!$B$13-PARÂMETROS!$B$9-PARÂMETROS!$B$10-PARÂMETROS!$B$11-PARÂMETROS!$B$12)</f>
        <v>25.3267214563107</v>
      </c>
      <c r="M190" s="26" t="n">
        <f aca="false">K190/(1-PARÂMETROS!$B$14-PARÂMETROS!$B$9-PARÂMETROS!$B$10-PARÂMETROS!$B$11-PARÂMETROS!$B$12)</f>
        <v>20.5405693700787</v>
      </c>
      <c r="N190" s="26" t="n">
        <f aca="false">K190/(1-PARÂMETROS!$B$15-PARÂMETROS!$B$9-PARÂMETROS!$B$10-PARÂMETROS!$B$11-PARÂMETROS!$B$12)</f>
        <v>17.7459340816327</v>
      </c>
      <c r="O190" s="13" t="s">
        <v>744</v>
      </c>
    </row>
    <row r="191" customFormat="false" ht="18" hidden="false" customHeight="true" outlineLevel="0" collapsed="false">
      <c r="A191" s="11" t="n">
        <v>185</v>
      </c>
      <c r="B191" s="11" t="s">
        <v>766</v>
      </c>
      <c r="C191" s="13" t="s">
        <v>767</v>
      </c>
      <c r="D191" s="13" t="s">
        <v>768</v>
      </c>
      <c r="E191" s="13" t="s">
        <v>12</v>
      </c>
      <c r="F191" s="11" t="s">
        <v>120</v>
      </c>
      <c r="G191" s="11" t="s">
        <v>24</v>
      </c>
      <c r="H191" s="11" t="n">
        <v>150</v>
      </c>
      <c r="I191" s="12" t="n">
        <v>7.2963</v>
      </c>
      <c r="J191" s="12" t="n">
        <f aca="false">I191*PARÂMETROS!$B$7</f>
        <v>7.952967</v>
      </c>
      <c r="K191" s="26" t="n">
        <f aca="false">J191*(1-PARÂMETROS!$B$8-PARÂMETROS!$B$9-PARÂMETROS!$B$10)</f>
        <v>6.8991988725</v>
      </c>
      <c r="L191" s="26" t="n">
        <f aca="false">K191/(1-PARÂMETROS!$B$13-PARÂMETROS!$B$9-PARÂMETROS!$B$10-PARÂMETROS!$B$11-PARÂMETROS!$B$12)</f>
        <v>26.7930053300971</v>
      </c>
      <c r="M191" s="26" t="n">
        <f aca="false">K191/(1-PARÂMETROS!$B$14-PARÂMETROS!$B$9-PARÂMETROS!$B$10-PARÂMETROS!$B$11-PARÂMETROS!$B$12)</f>
        <v>21.7297602283465</v>
      </c>
      <c r="N191" s="26" t="n">
        <f aca="false">K191/(1-PARÂMETROS!$B$15-PARÂMETROS!$B$9-PARÂMETROS!$B$10-PARÂMETROS!$B$11-PARÂMETROS!$B$12)</f>
        <v>18.7733302653061</v>
      </c>
      <c r="O191" s="13" t="s">
        <v>744</v>
      </c>
    </row>
    <row r="192" customFormat="false" ht="18" hidden="false" customHeight="true" outlineLevel="0" collapsed="false">
      <c r="A192" s="11" t="n">
        <v>186</v>
      </c>
      <c r="B192" s="11" t="s">
        <v>769</v>
      </c>
      <c r="C192" s="13" t="s">
        <v>770</v>
      </c>
      <c r="D192" s="13" t="s">
        <v>771</v>
      </c>
      <c r="E192" s="13" t="s">
        <v>12</v>
      </c>
      <c r="F192" s="11" t="s">
        <v>124</v>
      </c>
      <c r="G192" s="11" t="s">
        <v>24</v>
      </c>
      <c r="H192" s="11" t="n">
        <v>150</v>
      </c>
      <c r="I192" s="12" t="n">
        <v>7.4173</v>
      </c>
      <c r="J192" s="12" t="n">
        <f aca="false">I192*PARÂMETROS!$B$7</f>
        <v>8.084857</v>
      </c>
      <c r="K192" s="26" t="n">
        <f aca="false">J192*(1-PARÂMETROS!$B$8-PARÂMETROS!$B$9-PARÂMETROS!$B$10)</f>
        <v>7.0136134475</v>
      </c>
      <c r="L192" s="26" t="n">
        <f aca="false">K192/(1-PARÂMETROS!$B$13-PARÂMETROS!$B$9-PARÂMETROS!$B$10-PARÂMETROS!$B$11-PARÂMETROS!$B$12)</f>
        <v>27.237333776699</v>
      </c>
      <c r="M192" s="26" t="n">
        <f aca="false">K192/(1-PARÂMETROS!$B$14-PARÂMETROS!$B$9-PARÂMETROS!$B$10-PARÂMETROS!$B$11-PARÂMETROS!$B$12)</f>
        <v>22.0901210944882</v>
      </c>
      <c r="N192" s="26" t="n">
        <f aca="false">K192/(1-PARÂMETROS!$B$15-PARÂMETROS!$B$9-PARÂMETROS!$B$10-PARÂMETROS!$B$11-PARÂMETROS!$B$12)</f>
        <v>19.0846624421769</v>
      </c>
      <c r="O192" s="13" t="s">
        <v>744</v>
      </c>
    </row>
    <row r="193" customFormat="false" ht="18" hidden="false" customHeight="true" outlineLevel="0" collapsed="false">
      <c r="A193" s="11" t="n">
        <v>187</v>
      </c>
      <c r="B193" s="11" t="s">
        <v>772</v>
      </c>
      <c r="C193" s="13" t="s">
        <v>773</v>
      </c>
      <c r="D193" s="13" t="s">
        <v>774</v>
      </c>
      <c r="E193" s="13" t="s">
        <v>12</v>
      </c>
      <c r="F193" s="11" t="s">
        <v>128</v>
      </c>
      <c r="G193" s="11" t="s">
        <v>24</v>
      </c>
      <c r="H193" s="11" t="n">
        <v>135</v>
      </c>
      <c r="I193" s="12" t="n">
        <v>9.4622</v>
      </c>
      <c r="J193" s="12" t="n">
        <f aca="false">I193*PARÂMETROS!$B$7</f>
        <v>10.313798</v>
      </c>
      <c r="K193" s="26" t="n">
        <f aca="false">J193*(1-PARÂMETROS!$B$8-PARÂMETROS!$B$9-PARÂMETROS!$B$10)</f>
        <v>8.947219765</v>
      </c>
      <c r="L193" s="26" t="n">
        <f aca="false">K193/(1-PARÂMETROS!$B$13-PARÂMETROS!$B$9-PARÂMETROS!$B$10-PARÂMETROS!$B$11-PARÂMETROS!$B$12)</f>
        <v>34.7464845242718</v>
      </c>
      <c r="M193" s="26" t="n">
        <f aca="false">K193/(1-PARÂMETROS!$B$14-PARÂMETROS!$B$9-PARÂMETROS!$B$10-PARÂMETROS!$B$11-PARÂMETROS!$B$12)</f>
        <v>28.1802197322835</v>
      </c>
      <c r="N193" s="26" t="n">
        <f aca="false">K193/(1-PARÂMETROS!$B$15-PARÂMETROS!$B$9-PARÂMETROS!$B$10-PARÂMETROS!$B$11-PARÂMETROS!$B$12)</f>
        <v>24.3461762312925</v>
      </c>
      <c r="O193" s="13" t="s">
        <v>744</v>
      </c>
    </row>
    <row r="194" customFormat="false" ht="18" hidden="false" customHeight="true" outlineLevel="0" collapsed="false">
      <c r="A194" s="11" t="n">
        <v>188</v>
      </c>
      <c r="B194" s="11" t="s">
        <v>775</v>
      </c>
      <c r="C194" s="13" t="s">
        <v>776</v>
      </c>
      <c r="D194" s="13" t="s">
        <v>777</v>
      </c>
      <c r="E194" s="13" t="s">
        <v>12</v>
      </c>
      <c r="F194" s="11" t="s">
        <v>132</v>
      </c>
      <c r="G194" s="11" t="s">
        <v>24</v>
      </c>
      <c r="H194" s="11" t="n">
        <v>90</v>
      </c>
      <c r="I194" s="12" t="n">
        <v>12.3662</v>
      </c>
      <c r="J194" s="12" t="n">
        <f aca="false">I194*PARÂMETROS!$B$7</f>
        <v>13.479158</v>
      </c>
      <c r="K194" s="26" t="n">
        <f aca="false">J194*(1-PARÂMETROS!$B$8-PARÂMETROS!$B$9-PARÂMETROS!$B$10)</f>
        <v>11.693169565</v>
      </c>
      <c r="L194" s="26" t="n">
        <f aca="false">K194/(1-PARÂMETROS!$B$13-PARÂMETROS!$B$9-PARÂMETROS!$B$10-PARÂMETROS!$B$11-PARÂMETROS!$B$12)</f>
        <v>45.4103672427184</v>
      </c>
      <c r="M194" s="26" t="n">
        <f aca="false">K194/(1-PARÂMETROS!$B$14-PARÂMETROS!$B$9-PARÂMETROS!$B$10-PARÂMETROS!$B$11-PARÂMETROS!$B$12)</f>
        <v>36.828880519685</v>
      </c>
      <c r="N194" s="26" t="n">
        <f aca="false">K194/(1-PARÂMETROS!$B$15-PARÂMETROS!$B$9-PARÂMETROS!$B$10-PARÂMETROS!$B$11-PARÂMETROS!$B$12)</f>
        <v>31.8181484761905</v>
      </c>
      <c r="O194" s="13" t="s">
        <v>744</v>
      </c>
    </row>
    <row r="195" customFormat="false" ht="18" hidden="false" customHeight="true" outlineLevel="0" collapsed="false">
      <c r="A195" s="11" t="n">
        <v>189</v>
      </c>
      <c r="B195" s="11" t="s">
        <v>778</v>
      </c>
      <c r="C195" s="13" t="s">
        <v>779</v>
      </c>
      <c r="D195" s="13" t="s">
        <v>780</v>
      </c>
      <c r="E195" s="13" t="s">
        <v>12</v>
      </c>
      <c r="F195" s="11" t="s">
        <v>136</v>
      </c>
      <c r="G195" s="11" t="s">
        <v>24</v>
      </c>
      <c r="H195" s="11" t="n">
        <v>90</v>
      </c>
      <c r="I195" s="12" t="n">
        <v>12.3662</v>
      </c>
      <c r="J195" s="12" t="n">
        <f aca="false">I195*PARÂMETROS!$B$7</f>
        <v>13.479158</v>
      </c>
      <c r="K195" s="26" t="n">
        <f aca="false">J195*(1-PARÂMETROS!$B$8-PARÂMETROS!$B$9-PARÂMETROS!$B$10)</f>
        <v>11.693169565</v>
      </c>
      <c r="L195" s="26" t="n">
        <f aca="false">K195/(1-PARÂMETROS!$B$13-PARÂMETROS!$B$9-PARÂMETROS!$B$10-PARÂMETROS!$B$11-PARÂMETROS!$B$12)</f>
        <v>45.4103672427184</v>
      </c>
      <c r="M195" s="26" t="n">
        <f aca="false">K195/(1-PARÂMETROS!$B$14-PARÂMETROS!$B$9-PARÂMETROS!$B$10-PARÂMETROS!$B$11-PARÂMETROS!$B$12)</f>
        <v>36.828880519685</v>
      </c>
      <c r="N195" s="26" t="n">
        <f aca="false">K195/(1-PARÂMETROS!$B$15-PARÂMETROS!$B$9-PARÂMETROS!$B$10-PARÂMETROS!$B$11-PARÂMETROS!$B$12)</f>
        <v>31.8181484761905</v>
      </c>
      <c r="O195" s="13" t="s">
        <v>744</v>
      </c>
    </row>
    <row r="196" customFormat="false" ht="18" hidden="false" customHeight="true" outlineLevel="0" collapsed="false">
      <c r="A196" s="11" t="n">
        <v>190</v>
      </c>
      <c r="B196" s="11" t="s">
        <v>781</v>
      </c>
      <c r="C196" s="13" t="s">
        <v>782</v>
      </c>
      <c r="D196" s="13" t="s">
        <v>783</v>
      </c>
      <c r="E196" s="13" t="s">
        <v>12</v>
      </c>
      <c r="F196" s="11" t="s">
        <v>140</v>
      </c>
      <c r="G196" s="11" t="s">
        <v>24</v>
      </c>
      <c r="H196" s="11" t="n">
        <v>80</v>
      </c>
      <c r="I196" s="12" t="n">
        <v>14.1086</v>
      </c>
      <c r="J196" s="12" t="n">
        <f aca="false">I196*PARÂMETROS!$B$7</f>
        <v>15.378374</v>
      </c>
      <c r="K196" s="26" t="n">
        <f aca="false">J196*(1-PARÂMETROS!$B$8-PARÂMETROS!$B$9-PARÂMETROS!$B$10)</f>
        <v>13.340739445</v>
      </c>
      <c r="L196" s="26" t="n">
        <f aca="false">K196/(1-PARÂMETROS!$B$13-PARÂMETROS!$B$9-PARÂMETROS!$B$10-PARÂMETROS!$B$11-PARÂMETROS!$B$12)</f>
        <v>51.8086968737864</v>
      </c>
      <c r="M196" s="26" t="n">
        <f aca="false">K196/(1-PARÂMETROS!$B$14-PARÂMETROS!$B$9-PARÂMETROS!$B$10-PARÂMETROS!$B$11-PARÂMETROS!$B$12)</f>
        <v>42.018076992126</v>
      </c>
      <c r="N196" s="26" t="n">
        <f aca="false">K196/(1-PARÂMETROS!$B$15-PARÂMETROS!$B$9-PARÂMETROS!$B$10-PARÂMETROS!$B$11-PARÂMETROS!$B$12)</f>
        <v>36.3013318231293</v>
      </c>
      <c r="O196" s="13" t="s">
        <v>744</v>
      </c>
    </row>
    <row r="197" customFormat="false" ht="18" hidden="false" customHeight="true" outlineLevel="0" collapsed="false">
      <c r="A197" s="11" t="n">
        <v>191</v>
      </c>
      <c r="B197" s="11" t="s">
        <v>784</v>
      </c>
      <c r="C197" s="13" t="s">
        <v>785</v>
      </c>
      <c r="D197" s="13" t="s">
        <v>786</v>
      </c>
      <c r="E197" s="13" t="s">
        <v>12</v>
      </c>
      <c r="F197" s="11" t="s">
        <v>144</v>
      </c>
      <c r="G197" s="11" t="s">
        <v>24</v>
      </c>
      <c r="H197" s="11" t="n">
        <v>54</v>
      </c>
      <c r="I197" s="12" t="n">
        <v>19.0938</v>
      </c>
      <c r="J197" s="12" t="n">
        <f aca="false">I197*PARÂMETROS!$B$7</f>
        <v>20.812242</v>
      </c>
      <c r="K197" s="26" t="n">
        <f aca="false">J197*(1-PARÂMETROS!$B$8-PARÂMETROS!$B$9-PARÂMETROS!$B$10)</f>
        <v>18.054619935</v>
      </c>
      <c r="L197" s="26" t="n">
        <f aca="false">K197/(1-PARÂMETROS!$B$13-PARÂMETROS!$B$9-PARÂMETROS!$B$10-PARÂMETROS!$B$11-PARÂMETROS!$B$12)</f>
        <v>70.1150288737864</v>
      </c>
      <c r="M197" s="26" t="n">
        <f aca="false">K197/(1-PARÂMETROS!$B$14-PARÂMETROS!$B$9-PARÂMETROS!$B$10-PARÂMETROS!$B$11-PARÂMETROS!$B$12)</f>
        <v>56.8649446771654</v>
      </c>
      <c r="N197" s="26" t="n">
        <f aca="false">K197/(1-PARÂMETROS!$B$15-PARÂMETROS!$B$9-PARÂMETROS!$B$10-PARÂMETROS!$B$11-PARÂMETROS!$B$12)</f>
        <v>49.1282175102041</v>
      </c>
      <c r="O197" s="13" t="s">
        <v>744</v>
      </c>
    </row>
    <row r="198" customFormat="false" ht="18" hidden="false" customHeight="true" outlineLevel="0" collapsed="false">
      <c r="A198" s="11" t="n">
        <v>192</v>
      </c>
      <c r="B198" s="11" t="s">
        <v>787</v>
      </c>
      <c r="C198" s="13" t="s">
        <v>788</v>
      </c>
      <c r="D198" s="13" t="s">
        <v>789</v>
      </c>
      <c r="E198" s="13" t="s">
        <v>12</v>
      </c>
      <c r="F198" s="11" t="s">
        <v>148</v>
      </c>
      <c r="G198" s="11" t="s">
        <v>24</v>
      </c>
      <c r="H198" s="11" t="n">
        <v>54</v>
      </c>
      <c r="I198" s="12" t="n">
        <v>19.0938</v>
      </c>
      <c r="J198" s="12" t="n">
        <f aca="false">I198*PARÂMETROS!$B$7</f>
        <v>20.812242</v>
      </c>
      <c r="K198" s="26" t="n">
        <f aca="false">J198*(1-PARÂMETROS!$B$8-PARÂMETROS!$B$9-PARÂMETROS!$B$10)</f>
        <v>18.054619935</v>
      </c>
      <c r="L198" s="26" t="n">
        <f aca="false">K198/(1-PARÂMETROS!$B$13-PARÂMETROS!$B$9-PARÂMETROS!$B$10-PARÂMETROS!$B$11-PARÂMETROS!$B$12)</f>
        <v>70.1150288737864</v>
      </c>
      <c r="M198" s="26" t="n">
        <f aca="false">K198/(1-PARÂMETROS!$B$14-PARÂMETROS!$B$9-PARÂMETROS!$B$10-PARÂMETROS!$B$11-PARÂMETROS!$B$12)</f>
        <v>56.8649446771654</v>
      </c>
      <c r="N198" s="26" t="n">
        <f aca="false">K198/(1-PARÂMETROS!$B$15-PARÂMETROS!$B$9-PARÂMETROS!$B$10-PARÂMETROS!$B$11-PARÂMETROS!$B$12)</f>
        <v>49.1282175102041</v>
      </c>
      <c r="O198" s="13" t="s">
        <v>744</v>
      </c>
    </row>
    <row r="199" customFormat="false" ht="18" hidden="false" customHeight="true" outlineLevel="0" collapsed="false">
      <c r="A199" s="11" t="n">
        <v>193</v>
      </c>
      <c r="B199" s="11" t="s">
        <v>790</v>
      </c>
      <c r="C199" s="13" t="s">
        <v>791</v>
      </c>
      <c r="D199" s="13" t="s">
        <v>792</v>
      </c>
      <c r="E199" s="13" t="s">
        <v>12</v>
      </c>
      <c r="F199" s="11" t="s">
        <v>152</v>
      </c>
      <c r="G199" s="11" t="s">
        <v>24</v>
      </c>
      <c r="H199" s="11" t="n">
        <v>48</v>
      </c>
      <c r="I199" s="12" t="n">
        <v>20.1586</v>
      </c>
      <c r="J199" s="12" t="n">
        <f aca="false">I199*PARÂMETROS!$B$7</f>
        <v>21.972874</v>
      </c>
      <c r="K199" s="26" t="n">
        <f aca="false">J199*(1-PARÂMETROS!$B$8-PARÂMETROS!$B$9-PARÂMETROS!$B$10)</f>
        <v>19.061468195</v>
      </c>
      <c r="L199" s="26" t="n">
        <f aca="false">K199/(1-PARÂMETROS!$B$13-PARÂMETROS!$B$9-PARÂMETROS!$B$10-PARÂMETROS!$B$11-PARÂMETROS!$B$12)</f>
        <v>74.0251192038835</v>
      </c>
      <c r="M199" s="26" t="n">
        <f aca="false">K199/(1-PARÂMETROS!$B$14-PARÂMETROS!$B$9-PARÂMETROS!$B$10-PARÂMETROS!$B$11-PARÂMETROS!$B$12)</f>
        <v>60.0361202992126</v>
      </c>
      <c r="N199" s="26" t="n">
        <f aca="false">K199/(1-PARÂMETROS!$B$15-PARÂMETROS!$B$9-PARÂMETROS!$B$10-PARÂMETROS!$B$11-PARÂMETROS!$B$12)</f>
        <v>51.8679406666667</v>
      </c>
      <c r="O199" s="13" t="s">
        <v>744</v>
      </c>
    </row>
    <row r="200" customFormat="false" ht="18" hidden="false" customHeight="true" outlineLevel="0" collapsed="false">
      <c r="A200" s="11" t="n">
        <v>194</v>
      </c>
      <c r="B200" s="11" t="s">
        <v>793</v>
      </c>
      <c r="C200" s="13" t="s">
        <v>794</v>
      </c>
      <c r="D200" s="13" t="s">
        <v>795</v>
      </c>
      <c r="E200" s="13" t="s">
        <v>12</v>
      </c>
      <c r="F200" s="11" t="s">
        <v>156</v>
      </c>
      <c r="G200" s="11" t="s">
        <v>24</v>
      </c>
      <c r="H200" s="11" t="n">
        <v>32</v>
      </c>
      <c r="I200" s="12" t="n">
        <v>33.4928</v>
      </c>
      <c r="J200" s="12" t="n">
        <f aca="false">I200*PARÂMETROS!$B$7</f>
        <v>36.507152</v>
      </c>
      <c r="K200" s="26" t="n">
        <f aca="false">J200*(1-PARÂMETROS!$B$8-PARÂMETROS!$B$9-PARÂMETROS!$B$10)</f>
        <v>31.66995436</v>
      </c>
      <c r="L200" s="26" t="n">
        <f aca="false">K200/(1-PARÂMETROS!$B$13-PARÂMETROS!$B$9-PARÂMETROS!$B$10-PARÂMETROS!$B$11-PARÂMETROS!$B$12)</f>
        <v>122.990114019417</v>
      </c>
      <c r="M200" s="26" t="n">
        <f aca="false">K200/(1-PARÂMETROS!$B$14-PARÂMETROS!$B$9-PARÂMETROS!$B$10-PARÂMETROS!$B$11-PARÂMETROS!$B$12)</f>
        <v>99.7478877480315</v>
      </c>
      <c r="N200" s="26" t="n">
        <f aca="false">K200/(1-PARÂMETROS!$B$15-PARÂMETROS!$B$9-PARÂMETROS!$B$10-PARÂMETROS!$B$11-PARÂMETROS!$B$12)</f>
        <v>86.1767465578231</v>
      </c>
      <c r="O200" s="13" t="s">
        <v>744</v>
      </c>
    </row>
    <row r="201" customFormat="false" ht="18" hidden="false" customHeight="true" outlineLevel="0" collapsed="false">
      <c r="A201" s="11" t="n">
        <v>195</v>
      </c>
      <c r="B201" s="11" t="s">
        <v>796</v>
      </c>
      <c r="C201" s="13" t="s">
        <v>797</v>
      </c>
      <c r="D201" s="13" t="s">
        <v>798</v>
      </c>
      <c r="E201" s="13" t="s">
        <v>12</v>
      </c>
      <c r="F201" s="11" t="s">
        <v>160</v>
      </c>
      <c r="G201" s="11" t="s">
        <v>24</v>
      </c>
      <c r="H201" s="11" t="n">
        <v>32</v>
      </c>
      <c r="I201" s="12" t="n">
        <v>33.4928</v>
      </c>
      <c r="J201" s="12" t="n">
        <f aca="false">I201*PARÂMETROS!$B$7</f>
        <v>36.507152</v>
      </c>
      <c r="K201" s="26" t="n">
        <f aca="false">J201*(1-PARÂMETROS!$B$8-PARÂMETROS!$B$9-PARÂMETROS!$B$10)</f>
        <v>31.66995436</v>
      </c>
      <c r="L201" s="26" t="n">
        <f aca="false">K201/(1-PARÂMETROS!$B$13-PARÂMETROS!$B$9-PARÂMETROS!$B$10-PARÂMETROS!$B$11-PARÂMETROS!$B$12)</f>
        <v>122.990114019417</v>
      </c>
      <c r="M201" s="26" t="n">
        <f aca="false">K201/(1-PARÂMETROS!$B$14-PARÂMETROS!$B$9-PARÂMETROS!$B$10-PARÂMETROS!$B$11-PARÂMETROS!$B$12)</f>
        <v>99.7478877480315</v>
      </c>
      <c r="N201" s="26" t="n">
        <f aca="false">K201/(1-PARÂMETROS!$B$15-PARÂMETROS!$B$9-PARÂMETROS!$B$10-PARÂMETROS!$B$11-PARÂMETROS!$B$12)</f>
        <v>86.1767465578231</v>
      </c>
      <c r="O201" s="13" t="s">
        <v>744</v>
      </c>
    </row>
    <row r="202" customFormat="false" ht="18" hidden="false" customHeight="true" outlineLevel="0" collapsed="false">
      <c r="A202" s="11" t="n">
        <v>196</v>
      </c>
      <c r="B202" s="11" t="s">
        <v>799</v>
      </c>
      <c r="C202" s="13" t="s">
        <v>800</v>
      </c>
      <c r="D202" s="13" t="s">
        <v>801</v>
      </c>
      <c r="E202" s="13" t="s">
        <v>12</v>
      </c>
      <c r="F202" s="11" t="s">
        <v>164</v>
      </c>
      <c r="G202" s="11" t="s">
        <v>24</v>
      </c>
      <c r="H202" s="11" t="n">
        <v>28</v>
      </c>
      <c r="I202" s="12" t="n">
        <v>42.5194</v>
      </c>
      <c r="J202" s="12" t="n">
        <f aca="false">I202*PARÂMETROS!$B$7</f>
        <v>46.346146</v>
      </c>
      <c r="K202" s="26" t="n">
        <f aca="false">J202*(1-PARÂMETROS!$B$8-PARÂMETROS!$B$9-PARÂMETROS!$B$10)</f>
        <v>40.205281655</v>
      </c>
      <c r="L202" s="26" t="n">
        <f aca="false">K202/(1-PARÂMETROS!$B$13-PARÂMETROS!$B$9-PARÂMETROS!$B$10-PARÂMETROS!$B$11-PARÂMETROS!$B$12)</f>
        <v>156.137016135922</v>
      </c>
      <c r="M202" s="26" t="n">
        <f aca="false">K202/(1-PARÂMETROS!$B$14-PARÂMETROS!$B$9-PARÂMETROS!$B$10-PARÂMETROS!$B$11-PARÂMETROS!$B$12)</f>
        <v>126.630808362205</v>
      </c>
      <c r="N202" s="26" t="n">
        <f aca="false">K202/(1-PARÂMETROS!$B$15-PARÂMETROS!$B$9-PARÂMETROS!$B$10-PARÂMETROS!$B$11-PARÂMETROS!$B$12)</f>
        <v>109.402126952381</v>
      </c>
      <c r="O202" s="13" t="s">
        <v>744</v>
      </c>
    </row>
    <row r="203" customFormat="false" ht="18" hidden="false" customHeight="true" outlineLevel="0" collapsed="false">
      <c r="A203" s="11" t="n">
        <v>197</v>
      </c>
      <c r="B203" s="11" t="s">
        <v>802</v>
      </c>
      <c r="C203" s="13" t="s">
        <v>803</v>
      </c>
      <c r="D203" s="13" t="s">
        <v>804</v>
      </c>
      <c r="E203" s="13" t="s">
        <v>12</v>
      </c>
      <c r="F203" s="11" t="s">
        <v>168</v>
      </c>
      <c r="G203" s="11" t="s">
        <v>24</v>
      </c>
      <c r="H203" s="11" t="n">
        <v>16</v>
      </c>
      <c r="I203" s="12" t="n">
        <v>59.6046</v>
      </c>
      <c r="J203" s="12" t="n">
        <f aca="false">I203*PARÂMETROS!$B$7</f>
        <v>64.969014</v>
      </c>
      <c r="K203" s="26" t="n">
        <f aca="false">J203*(1-PARÂMETROS!$B$8-PARÂMETROS!$B$9-PARÂMETROS!$B$10)</f>
        <v>56.360619645</v>
      </c>
      <c r="L203" s="26" t="n">
        <f aca="false">K203/(1-PARÂMETROS!$B$13-PARÂMETROS!$B$9-PARÂMETROS!$B$10-PARÂMETROS!$B$11-PARÂMETROS!$B$12)</f>
        <v>218.876192796116</v>
      </c>
      <c r="M203" s="26" t="n">
        <f aca="false">K203/(1-PARÂMETROS!$B$14-PARÂMETROS!$B$9-PARÂMETROS!$B$10-PARÂMETROS!$B$11-PARÂMETROS!$B$12)</f>
        <v>177.513762661417</v>
      </c>
      <c r="N203" s="26" t="n">
        <f aca="false">K203/(1-PARÂMETROS!$B$15-PARÂMETROS!$B$9-PARÂMETROS!$B$10-PARÂMETROS!$B$11-PARÂMETROS!$B$12)</f>
        <v>153.362230326531</v>
      </c>
      <c r="O203" s="13" t="s">
        <v>744</v>
      </c>
    </row>
    <row r="204" customFormat="false" ht="18" hidden="false" customHeight="true" outlineLevel="0" collapsed="false">
      <c r="A204" s="11" t="n">
        <v>198</v>
      </c>
      <c r="B204" s="11" t="s">
        <v>805</v>
      </c>
      <c r="C204" s="13" t="s">
        <v>806</v>
      </c>
      <c r="D204" s="13" t="s">
        <v>807</v>
      </c>
      <c r="E204" s="13" t="s">
        <v>12</v>
      </c>
      <c r="F204" s="11" t="s">
        <v>172</v>
      </c>
      <c r="G204" s="11" t="s">
        <v>24</v>
      </c>
      <c r="H204" s="11" t="n">
        <v>16</v>
      </c>
      <c r="I204" s="12" t="n">
        <v>54.8856</v>
      </c>
      <c r="J204" s="12" t="n">
        <f aca="false">I204*PARÂMETROS!$B$7</f>
        <v>59.825304</v>
      </c>
      <c r="K204" s="26" t="n">
        <f aca="false">J204*(1-PARÂMETROS!$B$8-PARÂMETROS!$B$9-PARÂMETROS!$B$10)</f>
        <v>51.89845122</v>
      </c>
      <c r="L204" s="26" t="n">
        <f aca="false">K204/(1-PARÂMETROS!$B$13-PARÂMETROS!$B$9-PARÂMETROS!$B$10-PARÂMETROS!$B$11-PARÂMETROS!$B$12)</f>
        <v>201.547383378641</v>
      </c>
      <c r="M204" s="26" t="n">
        <f aca="false">K204/(1-PARÂMETROS!$B$14-PARÂMETROS!$B$9-PARÂMETROS!$B$10-PARÂMETROS!$B$11-PARÂMETROS!$B$12)</f>
        <v>163.45968888189</v>
      </c>
      <c r="N204" s="26" t="n">
        <f aca="false">K204/(1-PARÂMETROS!$B$15-PARÂMETROS!$B$9-PARÂMETROS!$B$10-PARÂMETROS!$B$11-PARÂMETROS!$B$12)</f>
        <v>141.220275428571</v>
      </c>
      <c r="O204" s="13" t="s">
        <v>744</v>
      </c>
    </row>
    <row r="205" customFormat="false" ht="18" hidden="false" customHeight="true" outlineLevel="0" collapsed="false">
      <c r="A205" s="11" t="n">
        <v>199</v>
      </c>
      <c r="B205" s="11" t="s">
        <v>808</v>
      </c>
      <c r="C205" s="13" t="s">
        <v>809</v>
      </c>
      <c r="D205" s="13" t="s">
        <v>810</v>
      </c>
      <c r="E205" s="13" t="s">
        <v>12</v>
      </c>
      <c r="F205" s="11" t="s">
        <v>176</v>
      </c>
      <c r="G205" s="11" t="s">
        <v>24</v>
      </c>
      <c r="H205" s="11" t="n">
        <v>16</v>
      </c>
      <c r="I205" s="12" t="n">
        <v>54.8856</v>
      </c>
      <c r="J205" s="12" t="n">
        <f aca="false">I205*PARÂMETROS!$B$7</f>
        <v>59.825304</v>
      </c>
      <c r="K205" s="26" t="n">
        <f aca="false">J205*(1-PARÂMETROS!$B$8-PARÂMETROS!$B$9-PARÂMETROS!$B$10)</f>
        <v>51.89845122</v>
      </c>
      <c r="L205" s="26" t="n">
        <f aca="false">K205/(1-PARÂMETROS!$B$13-PARÂMETROS!$B$9-PARÂMETROS!$B$10-PARÂMETROS!$B$11-PARÂMETROS!$B$12)</f>
        <v>201.547383378641</v>
      </c>
      <c r="M205" s="26" t="n">
        <f aca="false">K205/(1-PARÂMETROS!$B$14-PARÂMETROS!$B$9-PARÂMETROS!$B$10-PARÂMETROS!$B$11-PARÂMETROS!$B$12)</f>
        <v>163.45968888189</v>
      </c>
      <c r="N205" s="26" t="n">
        <f aca="false">K205/(1-PARÂMETROS!$B$15-PARÂMETROS!$B$9-PARÂMETROS!$B$10-PARÂMETROS!$B$11-PARÂMETROS!$B$12)</f>
        <v>141.220275428571</v>
      </c>
      <c r="O205" s="13" t="s">
        <v>744</v>
      </c>
    </row>
    <row r="206" customFormat="false" ht="18" hidden="false" customHeight="true" outlineLevel="0" collapsed="false">
      <c r="A206" s="11" t="n">
        <v>200</v>
      </c>
      <c r="B206" s="11" t="s">
        <v>811</v>
      </c>
      <c r="C206" s="13" t="s">
        <v>812</v>
      </c>
      <c r="D206" s="13" t="s">
        <v>813</v>
      </c>
      <c r="E206" s="13" t="s">
        <v>12</v>
      </c>
      <c r="F206" s="11" t="s">
        <v>180</v>
      </c>
      <c r="G206" s="11" t="s">
        <v>24</v>
      </c>
      <c r="H206" s="11" t="n">
        <v>12</v>
      </c>
      <c r="I206" s="12" t="n">
        <v>59.6046</v>
      </c>
      <c r="J206" s="12" t="n">
        <f aca="false">I206*PARÂMETROS!$B$7</f>
        <v>64.969014</v>
      </c>
      <c r="K206" s="26" t="n">
        <f aca="false">J206*(1-PARÂMETROS!$B$8-PARÂMETROS!$B$9-PARÂMETROS!$B$10)</f>
        <v>56.360619645</v>
      </c>
      <c r="L206" s="26" t="n">
        <f aca="false">K206/(1-PARÂMETROS!$B$13-PARÂMETROS!$B$9-PARÂMETROS!$B$10-PARÂMETROS!$B$11-PARÂMETROS!$B$12)</f>
        <v>218.876192796116</v>
      </c>
      <c r="M206" s="26" t="n">
        <f aca="false">K206/(1-PARÂMETROS!$B$14-PARÂMETROS!$B$9-PARÂMETROS!$B$10-PARÂMETROS!$B$11-PARÂMETROS!$B$12)</f>
        <v>177.513762661417</v>
      </c>
      <c r="N206" s="26" t="n">
        <f aca="false">K206/(1-PARÂMETROS!$B$15-PARÂMETROS!$B$9-PARÂMETROS!$B$10-PARÂMETROS!$B$11-PARÂMETROS!$B$12)</f>
        <v>153.362230326531</v>
      </c>
      <c r="O206" s="13" t="s">
        <v>744</v>
      </c>
    </row>
    <row r="207" customFormat="false" ht="18" hidden="false" customHeight="true" outlineLevel="0" collapsed="false">
      <c r="A207" s="11" t="n">
        <v>201</v>
      </c>
      <c r="B207" s="11" t="s">
        <v>814</v>
      </c>
      <c r="C207" s="13" t="s">
        <v>815</v>
      </c>
      <c r="D207" s="13" t="s">
        <v>816</v>
      </c>
      <c r="E207" s="13" t="s">
        <v>12</v>
      </c>
      <c r="F207" s="11" t="s">
        <v>184</v>
      </c>
      <c r="G207" s="11" t="s">
        <v>24</v>
      </c>
      <c r="H207" s="11" t="n">
        <v>12</v>
      </c>
      <c r="I207" s="12" t="n">
        <v>93.896</v>
      </c>
      <c r="J207" s="12" t="n">
        <f aca="false">I207*PARÂMETROS!$B$7</f>
        <v>102.34664</v>
      </c>
      <c r="K207" s="26" t="n">
        <f aca="false">J207*(1-PARÂMETROS!$B$8-PARÂMETROS!$B$9-PARÂMETROS!$B$10)</f>
        <v>88.7857102</v>
      </c>
      <c r="L207" s="26" t="n">
        <f aca="false">K207/(1-PARÂMETROS!$B$13-PARÂMETROS!$B$9-PARÂMETROS!$B$10-PARÂMETROS!$B$11-PARÂMETROS!$B$12)</f>
        <v>344.798874563107</v>
      </c>
      <c r="M207" s="26" t="n">
        <f aca="false">K207/(1-PARÂMETROS!$B$14-PARÂMETROS!$B$9-PARÂMETROS!$B$10-PARÂMETROS!$B$11-PARÂMETROS!$B$12)</f>
        <v>279.640032125984</v>
      </c>
      <c r="N207" s="26" t="n">
        <f aca="false">K207/(1-PARÂMETROS!$B$15-PARÂMETROS!$B$9-PARÂMETROS!$B$10-PARÂMETROS!$B$11-PARÂMETROS!$B$12)</f>
        <v>241.593769251701</v>
      </c>
      <c r="O207" s="13" t="s">
        <v>744</v>
      </c>
    </row>
    <row r="208" customFormat="false" ht="18" hidden="false" customHeight="true" outlineLevel="0" collapsed="false">
      <c r="A208" s="11" t="n">
        <v>202</v>
      </c>
      <c r="B208" s="11" t="s">
        <v>817</v>
      </c>
      <c r="C208" s="13" t="s">
        <v>818</v>
      </c>
      <c r="D208" s="13" t="s">
        <v>819</v>
      </c>
      <c r="E208" s="13" t="s">
        <v>12</v>
      </c>
      <c r="F208" s="11" t="s">
        <v>188</v>
      </c>
      <c r="G208" s="11" t="s">
        <v>24</v>
      </c>
      <c r="H208" s="11" t="n">
        <v>12</v>
      </c>
      <c r="I208" s="12" t="n">
        <v>93.896</v>
      </c>
      <c r="J208" s="12" t="n">
        <f aca="false">I208*PARÂMETROS!$B$7</f>
        <v>102.34664</v>
      </c>
      <c r="K208" s="26" t="n">
        <f aca="false">J208*(1-PARÂMETROS!$B$8-PARÂMETROS!$B$9-PARÂMETROS!$B$10)</f>
        <v>88.7857102</v>
      </c>
      <c r="L208" s="26" t="n">
        <f aca="false">K208/(1-PARÂMETROS!$B$13-PARÂMETROS!$B$9-PARÂMETROS!$B$10-PARÂMETROS!$B$11-PARÂMETROS!$B$12)</f>
        <v>344.798874563107</v>
      </c>
      <c r="M208" s="26" t="n">
        <f aca="false">K208/(1-PARÂMETROS!$B$14-PARÂMETROS!$B$9-PARÂMETROS!$B$10-PARÂMETROS!$B$11-PARÂMETROS!$B$12)</f>
        <v>279.640032125984</v>
      </c>
      <c r="N208" s="26" t="n">
        <f aca="false">K208/(1-PARÂMETROS!$B$15-PARÂMETROS!$B$9-PARÂMETROS!$B$10-PARÂMETROS!$B$11-PARÂMETROS!$B$12)</f>
        <v>241.593769251701</v>
      </c>
      <c r="O208" s="13" t="s">
        <v>744</v>
      </c>
    </row>
    <row r="209" customFormat="false" ht="18" hidden="false" customHeight="true" outlineLevel="0" collapsed="false">
      <c r="A209" s="11" t="n">
        <v>203</v>
      </c>
      <c r="B209" s="11" t="s">
        <v>820</v>
      </c>
      <c r="C209" s="13" t="s">
        <v>821</v>
      </c>
      <c r="D209" s="13" t="s">
        <v>822</v>
      </c>
      <c r="E209" s="13" t="s">
        <v>12</v>
      </c>
      <c r="F209" s="11" t="s">
        <v>192</v>
      </c>
      <c r="G209" s="11" t="s">
        <v>24</v>
      </c>
      <c r="H209" s="11" t="n">
        <v>12</v>
      </c>
      <c r="I209" s="12" t="n">
        <v>85.4502</v>
      </c>
      <c r="J209" s="12" t="n">
        <f aca="false">I209*PARÂMETROS!$B$7</f>
        <v>93.140718</v>
      </c>
      <c r="K209" s="26" t="n">
        <f aca="false">J209*(1-PARÂMETROS!$B$8-PARÂMETROS!$B$9-PARÂMETROS!$B$10)</f>
        <v>80.799572865</v>
      </c>
      <c r="L209" s="26" t="n">
        <f aca="false">K209/(1-PARÂMETROS!$B$13-PARÂMETROS!$B$9-PARÂMETROS!$B$10-PARÂMETROS!$B$11-PARÂMETROS!$B$12)</f>
        <v>313.784748990291</v>
      </c>
      <c r="M209" s="26" t="n">
        <f aca="false">K209/(1-PARÂMETROS!$B$14-PARÂMETROS!$B$9-PARÂMETROS!$B$10-PARÂMETROS!$B$11-PARÂMETROS!$B$12)</f>
        <v>254.486843669291</v>
      </c>
      <c r="N209" s="26" t="n">
        <f aca="false">K209/(1-PARÂMETROS!$B$15-PARÂMETROS!$B$9-PARÂMETROS!$B$10-PARÂMETROS!$B$11-PARÂMETROS!$B$12)</f>
        <v>219.862783306122</v>
      </c>
      <c r="O209" s="13" t="s">
        <v>744</v>
      </c>
    </row>
    <row r="210" customFormat="false" ht="18" hidden="false" customHeight="true" outlineLevel="0" collapsed="false">
      <c r="A210" s="11" t="n">
        <v>204</v>
      </c>
      <c r="B210" s="11" t="s">
        <v>823</v>
      </c>
      <c r="C210" s="13" t="s">
        <v>824</v>
      </c>
      <c r="D210" s="13" t="s">
        <v>825</v>
      </c>
      <c r="E210" s="13" t="s">
        <v>12</v>
      </c>
      <c r="F210" s="11" t="s">
        <v>196</v>
      </c>
      <c r="G210" s="11" t="s">
        <v>24</v>
      </c>
      <c r="H210" s="11" t="n">
        <v>12</v>
      </c>
      <c r="I210" s="12" t="n">
        <v>85.4502</v>
      </c>
      <c r="J210" s="12" t="n">
        <f aca="false">I210*PARÂMETROS!$B$7</f>
        <v>93.140718</v>
      </c>
      <c r="K210" s="26" t="n">
        <f aca="false">J210*(1-PARÂMETROS!$B$8-PARÂMETROS!$B$9-PARÂMETROS!$B$10)</f>
        <v>80.799572865</v>
      </c>
      <c r="L210" s="26" t="n">
        <f aca="false">K210/(1-PARÂMETROS!$B$13-PARÂMETROS!$B$9-PARÂMETROS!$B$10-PARÂMETROS!$B$11-PARÂMETROS!$B$12)</f>
        <v>313.784748990291</v>
      </c>
      <c r="M210" s="26" t="n">
        <f aca="false">K210/(1-PARÂMETROS!$B$14-PARÂMETROS!$B$9-PARÂMETROS!$B$10-PARÂMETROS!$B$11-PARÂMETROS!$B$12)</f>
        <v>254.486843669291</v>
      </c>
      <c r="N210" s="26" t="n">
        <f aca="false">K210/(1-PARÂMETROS!$B$15-PARÂMETROS!$B$9-PARÂMETROS!$B$10-PARÂMETROS!$B$11-PARÂMETROS!$B$12)</f>
        <v>219.862783306122</v>
      </c>
      <c r="O210" s="13" t="s">
        <v>744</v>
      </c>
    </row>
    <row r="211" customFormat="false" ht="18" hidden="false" customHeight="true" outlineLevel="0" collapsed="false">
      <c r="A211" s="11" t="n">
        <v>205</v>
      </c>
      <c r="B211" s="11" t="s">
        <v>826</v>
      </c>
      <c r="C211" s="13" t="s">
        <v>827</v>
      </c>
      <c r="D211" s="13" t="s">
        <v>828</v>
      </c>
      <c r="E211" s="13" t="s">
        <v>12</v>
      </c>
      <c r="F211" s="11" t="s">
        <v>200</v>
      </c>
      <c r="G211" s="11" t="s">
        <v>24</v>
      </c>
      <c r="H211" s="11" t="n">
        <v>6</v>
      </c>
      <c r="I211" s="12" t="n">
        <v>199.95</v>
      </c>
      <c r="J211" s="12" t="n">
        <f aca="false">I211*PARÂMETROS!$B$7</f>
        <v>217.9455</v>
      </c>
      <c r="K211" s="26" t="n">
        <f aca="false">J211*(1-PARÂMETROS!$B$8-PARÂMETROS!$B$9-PARÂMETROS!$B$10)</f>
        <v>189.06772125</v>
      </c>
      <c r="L211" s="26" t="n">
        <f aca="false">K211/(1-PARÂMETROS!$B$13-PARÂMETROS!$B$9-PARÂMETROS!$B$10-PARÂMETROS!$B$11-PARÂMETROS!$B$12)</f>
        <v>734.243577669903</v>
      </c>
      <c r="M211" s="26" t="n">
        <f aca="false">K211/(1-PARÂMETROS!$B$14-PARÂMETROS!$B$9-PARÂMETROS!$B$10-PARÂMETROS!$B$11-PARÂMETROS!$B$12)</f>
        <v>595.488885826772</v>
      </c>
      <c r="N211" s="26" t="n">
        <f aca="false">K211/(1-PARÂMETROS!$B$15-PARÂMETROS!$B$9-PARÂMETROS!$B$10-PARÂMETROS!$B$11-PARÂMETROS!$B$12)</f>
        <v>514.469989795918</v>
      </c>
      <c r="O211" s="13" t="s">
        <v>744</v>
      </c>
    </row>
    <row r="212" customFormat="false" ht="18" hidden="false" customHeight="true" outlineLevel="0" collapsed="false">
      <c r="A212" s="11" t="n">
        <v>206</v>
      </c>
      <c r="B212" s="11" t="s">
        <v>829</v>
      </c>
      <c r="C212" s="13" t="s">
        <v>830</v>
      </c>
      <c r="D212" s="13" t="s">
        <v>831</v>
      </c>
      <c r="E212" s="13" t="s">
        <v>37</v>
      </c>
      <c r="F212" s="11" t="s">
        <v>284</v>
      </c>
      <c r="G212" s="11" t="s">
        <v>24</v>
      </c>
      <c r="H212" s="11" t="n">
        <v>270</v>
      </c>
      <c r="I212" s="12" t="n">
        <v>6.897</v>
      </c>
      <c r="J212" s="12" t="n">
        <f aca="false">I212*PARÂMETROS!$B$7</f>
        <v>7.51773</v>
      </c>
      <c r="K212" s="26" t="n">
        <f aca="false">J212*(1-PARÂMETROS!$B$8-PARÂMETROS!$B$9-PARÂMETROS!$B$10)</f>
        <v>6.521630775</v>
      </c>
      <c r="L212" s="26" t="n">
        <f aca="false">K212/(1-PARÂMETROS!$B$13-PARÂMETROS!$B$9-PARÂMETROS!$B$10-PARÂMETROS!$B$11-PARÂMETROS!$B$12)</f>
        <v>25.3267214563107</v>
      </c>
      <c r="M212" s="26" t="n">
        <f aca="false">K212/(1-PARÂMETROS!$B$14-PARÂMETROS!$B$9-PARÂMETROS!$B$10-PARÂMETROS!$B$11-PARÂMETROS!$B$12)</f>
        <v>20.5405693700787</v>
      </c>
      <c r="N212" s="26" t="n">
        <f aca="false">K212/(1-PARÂMETROS!$B$15-PARÂMETROS!$B$9-PARÂMETROS!$B$10-PARÂMETROS!$B$11-PARÂMETROS!$B$12)</f>
        <v>17.7459340816327</v>
      </c>
      <c r="O212" s="13" t="s">
        <v>744</v>
      </c>
    </row>
    <row r="213" customFormat="false" ht="18" hidden="false" customHeight="true" outlineLevel="0" collapsed="false">
      <c r="A213" s="11" t="n">
        <v>207</v>
      </c>
      <c r="B213" s="11" t="s">
        <v>832</v>
      </c>
      <c r="C213" s="13" t="s">
        <v>833</v>
      </c>
      <c r="D213" s="13" t="s">
        <v>834</v>
      </c>
      <c r="E213" s="13" t="s">
        <v>37</v>
      </c>
      <c r="F213" s="11" t="s">
        <v>288</v>
      </c>
      <c r="G213" s="11" t="s">
        <v>24</v>
      </c>
      <c r="H213" s="11" t="n">
        <v>240</v>
      </c>
      <c r="I213" s="12" t="n">
        <v>8.3974</v>
      </c>
      <c r="J213" s="12" t="n">
        <f aca="false">I213*PARÂMETROS!$B$7</f>
        <v>9.153166</v>
      </c>
      <c r="K213" s="26" t="n">
        <f aca="false">J213*(1-PARÂMETROS!$B$8-PARÂMETROS!$B$9-PARÂMETROS!$B$10)</f>
        <v>7.940371505</v>
      </c>
      <c r="L213" s="26" t="n">
        <f aca="false">K213/(1-PARÂMETROS!$B$13-PARÂMETROS!$B$9-PARÂMETROS!$B$10-PARÂMETROS!$B$11-PARÂMETROS!$B$12)</f>
        <v>30.8363941941747</v>
      </c>
      <c r="M213" s="26" t="n">
        <f aca="false">K213/(1-PARÂMETROS!$B$14-PARÂMETROS!$B$9-PARÂMETROS!$B$10-PARÂMETROS!$B$11-PARÂMETROS!$B$12)</f>
        <v>25.0090441102362</v>
      </c>
      <c r="N213" s="26" t="n">
        <f aca="false">K213/(1-PARÂMETROS!$B$15-PARÂMETROS!$B$9-PARÂMETROS!$B$10-PARÂMETROS!$B$11-PARÂMETROS!$B$12)</f>
        <v>21.6064530748299</v>
      </c>
      <c r="O213" s="13" t="s">
        <v>744</v>
      </c>
    </row>
    <row r="214" customFormat="false" ht="18" hidden="false" customHeight="true" outlineLevel="0" collapsed="false">
      <c r="A214" s="11" t="n">
        <v>208</v>
      </c>
      <c r="B214" s="11" t="s">
        <v>835</v>
      </c>
      <c r="C214" s="13" t="s">
        <v>836</v>
      </c>
      <c r="D214" s="13" t="s">
        <v>837</v>
      </c>
      <c r="E214" s="13" t="s">
        <v>37</v>
      </c>
      <c r="F214" s="11" t="s">
        <v>292</v>
      </c>
      <c r="G214" s="11" t="s">
        <v>24</v>
      </c>
      <c r="H214" s="11" t="n">
        <v>200</v>
      </c>
      <c r="I214" s="12" t="n">
        <v>9.3654</v>
      </c>
      <c r="J214" s="12" t="n">
        <f aca="false">I214*PARÂMETROS!$B$7</f>
        <v>10.208286</v>
      </c>
      <c r="K214" s="26" t="n">
        <f aca="false">J214*(1-PARÂMETROS!$B$8-PARÂMETROS!$B$9-PARÂMETROS!$B$10)</f>
        <v>8.855688105</v>
      </c>
      <c r="L214" s="26" t="n">
        <f aca="false">K214/(1-PARÂMETROS!$B$13-PARÂMETROS!$B$9-PARÂMETROS!$B$10-PARÂMETROS!$B$11-PARÂMETROS!$B$12)</f>
        <v>34.3910217669903</v>
      </c>
      <c r="M214" s="26" t="n">
        <f aca="false">K214/(1-PARÂMETROS!$B$14-PARÂMETROS!$B$9-PARÂMETROS!$B$10-PARÂMETROS!$B$11-PARÂMETROS!$B$12)</f>
        <v>27.8919310393701</v>
      </c>
      <c r="N214" s="26" t="n">
        <f aca="false">K214/(1-PARÂMETROS!$B$15-PARÂMETROS!$B$9-PARÂMETROS!$B$10-PARÂMETROS!$B$11-PARÂMETROS!$B$12)</f>
        <v>24.0971104897959</v>
      </c>
      <c r="O214" s="13" t="s">
        <v>744</v>
      </c>
    </row>
    <row r="215" customFormat="false" ht="18" hidden="false" customHeight="true" outlineLevel="0" collapsed="false">
      <c r="A215" s="11" t="n">
        <v>209</v>
      </c>
      <c r="B215" s="11" t="s">
        <v>838</v>
      </c>
      <c r="C215" s="13" t="s">
        <v>839</v>
      </c>
      <c r="D215" s="13" t="s">
        <v>840</v>
      </c>
      <c r="E215" s="13" t="s">
        <v>37</v>
      </c>
      <c r="F215" s="11" t="s">
        <v>296</v>
      </c>
      <c r="G215" s="11" t="s">
        <v>24</v>
      </c>
      <c r="H215" s="11" t="n">
        <v>180</v>
      </c>
      <c r="I215" s="12" t="n">
        <v>9.3654</v>
      </c>
      <c r="J215" s="12" t="n">
        <f aca="false">I215*PARÂMETROS!$B$7</f>
        <v>10.208286</v>
      </c>
      <c r="K215" s="26" t="n">
        <f aca="false">J215*(1-PARÂMETROS!$B$8-PARÂMETROS!$B$9-PARÂMETROS!$B$10)</f>
        <v>8.855688105</v>
      </c>
      <c r="L215" s="26" t="n">
        <f aca="false">K215/(1-PARÂMETROS!$B$13-PARÂMETROS!$B$9-PARÂMETROS!$B$10-PARÂMETROS!$B$11-PARÂMETROS!$B$12)</f>
        <v>34.3910217669903</v>
      </c>
      <c r="M215" s="26" t="n">
        <f aca="false">K215/(1-PARÂMETROS!$B$14-PARÂMETROS!$B$9-PARÂMETROS!$B$10-PARÂMETROS!$B$11-PARÂMETROS!$B$12)</f>
        <v>27.8919310393701</v>
      </c>
      <c r="N215" s="26" t="n">
        <f aca="false">K215/(1-PARÂMETROS!$B$15-PARÂMETROS!$B$9-PARÂMETROS!$B$10-PARÂMETROS!$B$11-PARÂMETROS!$B$12)</f>
        <v>24.0971104897959</v>
      </c>
      <c r="O215" s="13" t="s">
        <v>744</v>
      </c>
    </row>
    <row r="216" customFormat="false" ht="18" hidden="false" customHeight="true" outlineLevel="0" collapsed="false">
      <c r="A216" s="11" t="n">
        <v>210</v>
      </c>
      <c r="B216" s="11" t="s">
        <v>841</v>
      </c>
      <c r="C216" s="13" t="s">
        <v>842</v>
      </c>
      <c r="D216" s="13" t="s">
        <v>843</v>
      </c>
      <c r="E216" s="13" t="s">
        <v>37</v>
      </c>
      <c r="F216" s="11" t="s">
        <v>300</v>
      </c>
      <c r="G216" s="11" t="s">
        <v>24</v>
      </c>
      <c r="H216" s="11" t="n">
        <v>160</v>
      </c>
      <c r="I216" s="12" t="n">
        <v>10.8416</v>
      </c>
      <c r="J216" s="12" t="n">
        <f aca="false">I216*PARÂMETROS!$B$7</f>
        <v>11.817344</v>
      </c>
      <c r="K216" s="26" t="n">
        <f aca="false">J216*(1-PARÂMETROS!$B$8-PARÂMETROS!$B$9-PARÂMETROS!$B$10)</f>
        <v>10.25154592</v>
      </c>
      <c r="L216" s="26" t="n">
        <f aca="false">K216/(1-PARÂMETROS!$B$13-PARÂMETROS!$B$9-PARÂMETROS!$B$10-PARÂMETROS!$B$11-PARÂMETROS!$B$12)</f>
        <v>39.811828815534</v>
      </c>
      <c r="M216" s="26" t="n">
        <f aca="false">K216/(1-PARÂMETROS!$B$14-PARÂMETROS!$B$9-PARÂMETROS!$B$10-PARÂMETROS!$B$11-PARÂMETROS!$B$12)</f>
        <v>32.2883336062992</v>
      </c>
      <c r="N216" s="26" t="n">
        <f aca="false">K216/(1-PARÂMETROS!$B$15-PARÂMETROS!$B$9-PARÂMETROS!$B$10-PARÂMETROS!$B$11-PARÂMETROS!$B$12)</f>
        <v>27.8953630476191</v>
      </c>
      <c r="O216" s="13" t="s">
        <v>744</v>
      </c>
    </row>
    <row r="217" customFormat="false" ht="18" hidden="false" customHeight="true" outlineLevel="0" collapsed="false">
      <c r="A217" s="11" t="n">
        <v>211</v>
      </c>
      <c r="B217" s="11" t="s">
        <v>844</v>
      </c>
      <c r="C217" s="13" t="s">
        <v>845</v>
      </c>
      <c r="D217" s="13" t="s">
        <v>846</v>
      </c>
      <c r="E217" s="13" t="s">
        <v>37</v>
      </c>
      <c r="F217" s="11" t="s">
        <v>847</v>
      </c>
      <c r="G217" s="11" t="s">
        <v>24</v>
      </c>
      <c r="H217" s="11" t="n">
        <v>120</v>
      </c>
      <c r="I217" s="12" t="n">
        <v>12.6808</v>
      </c>
      <c r="J217" s="12" t="n">
        <f aca="false">I217*PARÂMETROS!$B$7</f>
        <v>13.822072</v>
      </c>
      <c r="K217" s="26" t="n">
        <f aca="false">J217*(1-PARÂMETROS!$B$8-PARÂMETROS!$B$9-PARÂMETROS!$B$10)</f>
        <v>11.99064746</v>
      </c>
      <c r="L217" s="26" t="n">
        <f aca="false">K217/(1-PARÂMETROS!$B$13-PARÂMETROS!$B$9-PARÂMETROS!$B$10-PARÂMETROS!$B$11-PARÂMETROS!$B$12)</f>
        <v>46.5656212038835</v>
      </c>
      <c r="M217" s="26" t="n">
        <f aca="false">K217/(1-PARÂMETROS!$B$14-PARÂMETROS!$B$9-PARÂMETROS!$B$10-PARÂMETROS!$B$11-PARÂMETROS!$B$12)</f>
        <v>37.7658187716535</v>
      </c>
      <c r="N217" s="26" t="n">
        <f aca="false">K217/(1-PARÂMETROS!$B$15-PARÂMETROS!$B$9-PARÂMETROS!$B$10-PARÂMETROS!$B$11-PARÂMETROS!$B$12)</f>
        <v>32.6276121360544</v>
      </c>
      <c r="O217" s="13" t="s">
        <v>744</v>
      </c>
    </row>
    <row r="218" customFormat="false" ht="18" hidden="false" customHeight="true" outlineLevel="0" collapsed="false">
      <c r="A218" s="11" t="n">
        <v>212</v>
      </c>
      <c r="B218" s="11" t="s">
        <v>848</v>
      </c>
      <c r="C218" s="13" t="s">
        <v>849</v>
      </c>
      <c r="D218" s="13" t="s">
        <v>850</v>
      </c>
      <c r="E218" s="13" t="s">
        <v>37</v>
      </c>
      <c r="F218" s="11" t="s">
        <v>304</v>
      </c>
      <c r="G218" s="11" t="s">
        <v>24</v>
      </c>
      <c r="H218" s="11" t="n">
        <v>110</v>
      </c>
      <c r="I218" s="12" t="n">
        <v>12.6808</v>
      </c>
      <c r="J218" s="12" t="n">
        <f aca="false">I218*PARÂMETROS!$B$7</f>
        <v>13.822072</v>
      </c>
      <c r="K218" s="26" t="n">
        <f aca="false">J218*(1-PARÂMETROS!$B$8-PARÂMETROS!$B$9-PARÂMETROS!$B$10)</f>
        <v>11.99064746</v>
      </c>
      <c r="L218" s="26" t="n">
        <f aca="false">K218/(1-PARÂMETROS!$B$13-PARÂMETROS!$B$9-PARÂMETROS!$B$10-PARÂMETROS!$B$11-PARÂMETROS!$B$12)</f>
        <v>46.5656212038835</v>
      </c>
      <c r="M218" s="26" t="n">
        <f aca="false">K218/(1-PARÂMETROS!$B$14-PARÂMETROS!$B$9-PARÂMETROS!$B$10-PARÂMETROS!$B$11-PARÂMETROS!$B$12)</f>
        <v>37.7658187716535</v>
      </c>
      <c r="N218" s="26" t="n">
        <f aca="false">K218/(1-PARÂMETROS!$B$15-PARÂMETROS!$B$9-PARÂMETROS!$B$10-PARÂMETROS!$B$11-PARÂMETROS!$B$12)</f>
        <v>32.6276121360544</v>
      </c>
      <c r="O218" s="13" t="s">
        <v>744</v>
      </c>
    </row>
    <row r="219" customFormat="false" ht="18" hidden="false" customHeight="true" outlineLevel="0" collapsed="false">
      <c r="A219" s="11" t="n">
        <v>213</v>
      </c>
      <c r="B219" s="11" t="s">
        <v>851</v>
      </c>
      <c r="C219" s="13" t="s">
        <v>852</v>
      </c>
      <c r="D219" s="13" t="s">
        <v>853</v>
      </c>
      <c r="E219" s="13" t="s">
        <v>37</v>
      </c>
      <c r="F219" s="11" t="s">
        <v>308</v>
      </c>
      <c r="G219" s="11" t="s">
        <v>24</v>
      </c>
      <c r="H219" s="11" t="n">
        <v>100</v>
      </c>
      <c r="I219" s="12" t="n">
        <v>12.7413</v>
      </c>
      <c r="J219" s="12" t="n">
        <f aca="false">I219*PARÂMETROS!$B$7</f>
        <v>13.888017</v>
      </c>
      <c r="K219" s="26" t="n">
        <f aca="false">J219*(1-PARÂMETROS!$B$8-PARÂMETROS!$B$9-PARÂMETROS!$B$10)</f>
        <v>12.0478547475</v>
      </c>
      <c r="L219" s="26" t="n">
        <f aca="false">K219/(1-PARÂMETROS!$B$13-PARÂMETROS!$B$9-PARÂMETROS!$B$10-PARÂMETROS!$B$11-PARÂMETROS!$B$12)</f>
        <v>46.7877854271844</v>
      </c>
      <c r="M219" s="26" t="n">
        <f aca="false">K219/(1-PARÂMETROS!$B$14-PARÂMETROS!$B$9-PARÂMETROS!$B$10-PARÂMETROS!$B$11-PARÂMETROS!$B$12)</f>
        <v>37.9459992047244</v>
      </c>
      <c r="N219" s="26" t="n">
        <f aca="false">K219/(1-PARÂMETROS!$B$15-PARÂMETROS!$B$9-PARÂMETROS!$B$10-PARÂMETROS!$B$11-PARÂMETROS!$B$12)</f>
        <v>32.7832782244898</v>
      </c>
      <c r="O219" s="13" t="s">
        <v>744</v>
      </c>
    </row>
    <row r="220" customFormat="false" ht="18" hidden="false" customHeight="true" outlineLevel="0" collapsed="false">
      <c r="A220" s="11" t="n">
        <v>214</v>
      </c>
      <c r="B220" s="11" t="s">
        <v>854</v>
      </c>
      <c r="C220" s="13" t="s">
        <v>855</v>
      </c>
      <c r="D220" s="13" t="s">
        <v>856</v>
      </c>
      <c r="E220" s="13" t="s">
        <v>37</v>
      </c>
      <c r="F220" s="11" t="s">
        <v>312</v>
      </c>
      <c r="G220" s="11" t="s">
        <v>24</v>
      </c>
      <c r="H220" s="11" t="n">
        <v>100</v>
      </c>
      <c r="I220" s="12" t="n">
        <v>14.399</v>
      </c>
      <c r="J220" s="12" t="n">
        <f aca="false">I220*PARÂMETROS!$B$7</f>
        <v>15.69491</v>
      </c>
      <c r="K220" s="26" t="n">
        <f aca="false">J220*(1-PARÂMETROS!$B$8-PARÂMETROS!$B$9-PARÂMETROS!$B$10)</f>
        <v>13.615334425</v>
      </c>
      <c r="L220" s="26" t="n">
        <f aca="false">K220/(1-PARÂMETROS!$B$13-PARÂMETROS!$B$9-PARÂMETROS!$B$10-PARÂMETROS!$B$11-PARÂMETROS!$B$12)</f>
        <v>52.875085145631</v>
      </c>
      <c r="M220" s="26" t="n">
        <f aca="false">K220/(1-PARÂMETROS!$B$14-PARÂMETROS!$B$9-PARÂMETROS!$B$10-PARÂMETROS!$B$11-PARÂMETROS!$B$12)</f>
        <v>42.8829430708661</v>
      </c>
      <c r="N220" s="26" t="n">
        <f aca="false">K220/(1-PARÂMETROS!$B$15-PARÂMETROS!$B$9-PARÂMETROS!$B$10-PARÂMETROS!$B$11-PARÂMETROS!$B$12)</f>
        <v>37.048529047619</v>
      </c>
      <c r="O220" s="13" t="s">
        <v>744</v>
      </c>
    </row>
    <row r="221" customFormat="false" ht="18" hidden="false" customHeight="true" outlineLevel="0" collapsed="false">
      <c r="A221" s="11" t="n">
        <v>215</v>
      </c>
      <c r="B221" s="11" t="s">
        <v>857</v>
      </c>
      <c r="C221" s="13" t="s">
        <v>858</v>
      </c>
      <c r="D221" s="13" t="s">
        <v>859</v>
      </c>
      <c r="E221" s="13" t="s">
        <v>37</v>
      </c>
      <c r="F221" s="11" t="s">
        <v>860</v>
      </c>
      <c r="G221" s="11" t="s">
        <v>24</v>
      </c>
      <c r="H221" s="11" t="n">
        <v>60</v>
      </c>
      <c r="I221" s="12" t="n">
        <v>19.36</v>
      </c>
      <c r="J221" s="12" t="n">
        <f aca="false">I221*PARÂMETROS!$B$7</f>
        <v>21.1024</v>
      </c>
      <c r="K221" s="26" t="n">
        <f aca="false">J221*(1-PARÂMETROS!$B$8-PARÂMETROS!$B$9-PARÂMETROS!$B$10)</f>
        <v>18.306332</v>
      </c>
      <c r="L221" s="26" t="n">
        <f aca="false">K221/(1-PARÂMETROS!$B$13-PARÂMETROS!$B$9-PARÂMETROS!$B$10-PARÂMETROS!$B$11-PARÂMETROS!$B$12)</f>
        <v>71.0925514563106</v>
      </c>
      <c r="M221" s="26" t="n">
        <f aca="false">K221/(1-PARÂMETROS!$B$14-PARÂMETROS!$B$9-PARÂMETROS!$B$10-PARÂMETROS!$B$11-PARÂMETROS!$B$12)</f>
        <v>57.6577385826772</v>
      </c>
      <c r="N221" s="26" t="n">
        <f aca="false">K221/(1-PARÂMETROS!$B$15-PARÂMETROS!$B$9-PARÂMETROS!$B$10-PARÂMETROS!$B$11-PARÂMETROS!$B$12)</f>
        <v>49.8131482993197</v>
      </c>
      <c r="O221" s="13" t="s">
        <v>744</v>
      </c>
    </row>
    <row r="222" customFormat="false" ht="18" hidden="false" customHeight="true" outlineLevel="0" collapsed="false">
      <c r="A222" s="11" t="n">
        <v>216</v>
      </c>
      <c r="B222" s="11" t="s">
        <v>861</v>
      </c>
      <c r="C222" s="13" t="s">
        <v>862</v>
      </c>
      <c r="D222" s="13" t="s">
        <v>863</v>
      </c>
      <c r="E222" s="13" t="s">
        <v>37</v>
      </c>
      <c r="F222" s="11" t="s">
        <v>316</v>
      </c>
      <c r="G222" s="11" t="s">
        <v>24</v>
      </c>
      <c r="H222" s="11" t="n">
        <v>60</v>
      </c>
      <c r="I222" s="12" t="n">
        <v>19.36</v>
      </c>
      <c r="J222" s="12" t="n">
        <f aca="false">I222*PARÂMETROS!$B$7</f>
        <v>21.1024</v>
      </c>
      <c r="K222" s="26" t="n">
        <f aca="false">J222*(1-PARÂMETROS!$B$8-PARÂMETROS!$B$9-PARÂMETROS!$B$10)</f>
        <v>18.306332</v>
      </c>
      <c r="L222" s="26" t="n">
        <f aca="false">K222/(1-PARÂMETROS!$B$13-PARÂMETROS!$B$9-PARÂMETROS!$B$10-PARÂMETROS!$B$11-PARÂMETROS!$B$12)</f>
        <v>71.0925514563106</v>
      </c>
      <c r="M222" s="26" t="n">
        <f aca="false">K222/(1-PARÂMETROS!$B$14-PARÂMETROS!$B$9-PARÂMETROS!$B$10-PARÂMETROS!$B$11-PARÂMETROS!$B$12)</f>
        <v>57.6577385826772</v>
      </c>
      <c r="N222" s="26" t="n">
        <f aca="false">K222/(1-PARÂMETROS!$B$15-PARÂMETROS!$B$9-PARÂMETROS!$B$10-PARÂMETROS!$B$11-PARÂMETROS!$B$12)</f>
        <v>49.8131482993197</v>
      </c>
      <c r="O222" s="13" t="s">
        <v>744</v>
      </c>
    </row>
    <row r="223" customFormat="false" ht="18" hidden="false" customHeight="true" outlineLevel="0" collapsed="false">
      <c r="A223" s="11" t="n">
        <v>217</v>
      </c>
      <c r="B223" s="11" t="s">
        <v>864</v>
      </c>
      <c r="C223" s="13" t="s">
        <v>865</v>
      </c>
      <c r="D223" s="13" t="s">
        <v>866</v>
      </c>
      <c r="E223" s="13" t="s">
        <v>37</v>
      </c>
      <c r="F223" s="11" t="s">
        <v>320</v>
      </c>
      <c r="G223" s="11" t="s">
        <v>24</v>
      </c>
      <c r="H223" s="11" t="n">
        <v>55</v>
      </c>
      <c r="I223" s="12" t="n">
        <v>19.36</v>
      </c>
      <c r="J223" s="12" t="n">
        <f aca="false">I223*PARÂMETROS!$B$7</f>
        <v>21.1024</v>
      </c>
      <c r="K223" s="26" t="n">
        <f aca="false">J223*(1-PARÂMETROS!$B$8-PARÂMETROS!$B$9-PARÂMETROS!$B$10)</f>
        <v>18.306332</v>
      </c>
      <c r="L223" s="26" t="n">
        <f aca="false">K223/(1-PARÂMETROS!$B$13-PARÂMETROS!$B$9-PARÂMETROS!$B$10-PARÂMETROS!$B$11-PARÂMETROS!$B$12)</f>
        <v>71.0925514563106</v>
      </c>
      <c r="M223" s="26" t="n">
        <f aca="false">K223/(1-PARÂMETROS!$B$14-PARÂMETROS!$B$9-PARÂMETROS!$B$10-PARÂMETROS!$B$11-PARÂMETROS!$B$12)</f>
        <v>57.6577385826772</v>
      </c>
      <c r="N223" s="26" t="n">
        <f aca="false">K223/(1-PARÂMETROS!$B$15-PARÂMETROS!$B$9-PARÂMETROS!$B$10-PARÂMETROS!$B$11-PARÂMETROS!$B$12)</f>
        <v>49.8131482993197</v>
      </c>
      <c r="O223" s="13" t="s">
        <v>744</v>
      </c>
    </row>
    <row r="224" customFormat="false" ht="18" hidden="false" customHeight="true" outlineLevel="0" collapsed="false">
      <c r="A224" s="11" t="n">
        <v>218</v>
      </c>
      <c r="B224" s="11" t="s">
        <v>867</v>
      </c>
      <c r="C224" s="13" t="s">
        <v>868</v>
      </c>
      <c r="D224" s="13" t="s">
        <v>869</v>
      </c>
      <c r="E224" s="13" t="s">
        <v>37</v>
      </c>
      <c r="F224" s="11" t="s">
        <v>324</v>
      </c>
      <c r="G224" s="11" t="s">
        <v>24</v>
      </c>
      <c r="H224" s="11" t="n">
        <v>50</v>
      </c>
      <c r="I224" s="12" t="n">
        <v>22.1309</v>
      </c>
      <c r="J224" s="12" t="n">
        <f aca="false">I224*PARÂMETROS!$B$7</f>
        <v>24.122681</v>
      </c>
      <c r="K224" s="26" t="n">
        <f aca="false">J224*(1-PARÂMETROS!$B$8-PARÂMETROS!$B$9-PARÂMETROS!$B$10)</f>
        <v>20.9264257675</v>
      </c>
      <c r="L224" s="26" t="n">
        <f aca="false">K224/(1-PARÂMETROS!$B$13-PARÂMETROS!$B$9-PARÂMETROS!$B$10-PARÂMETROS!$B$11-PARÂMETROS!$B$12)</f>
        <v>81.2676728834951</v>
      </c>
      <c r="M224" s="26" t="n">
        <f aca="false">K224/(1-PARÂMETROS!$B$14-PARÂMETROS!$B$9-PARÂMETROS!$B$10-PARÂMETROS!$B$11-PARÂMETROS!$B$12)</f>
        <v>65.9100024173228</v>
      </c>
      <c r="N224" s="26" t="n">
        <f aca="false">K224/(1-PARÂMETROS!$B$15-PARÂMETROS!$B$9-PARÂMETROS!$B$10-PARÂMETROS!$B$11-PARÂMETROS!$B$12)</f>
        <v>56.9426551496599</v>
      </c>
      <c r="O224" s="13" t="s">
        <v>744</v>
      </c>
    </row>
    <row r="225" customFormat="false" ht="18" hidden="false" customHeight="true" outlineLevel="0" collapsed="false">
      <c r="A225" s="11" t="n">
        <v>219</v>
      </c>
      <c r="B225" s="11" t="s">
        <v>870</v>
      </c>
      <c r="C225" s="13" t="s">
        <v>871</v>
      </c>
      <c r="D225" s="13" t="s">
        <v>872</v>
      </c>
      <c r="E225" s="13" t="s">
        <v>37</v>
      </c>
      <c r="F225" s="11" t="s">
        <v>873</v>
      </c>
      <c r="G225" s="11" t="s">
        <v>24</v>
      </c>
      <c r="H225" s="11" t="n">
        <v>40</v>
      </c>
      <c r="I225" s="12" t="n">
        <v>27.2734</v>
      </c>
      <c r="J225" s="12" t="n">
        <f aca="false">I225*PARÂMETROS!$B$7</f>
        <v>29.728006</v>
      </c>
      <c r="K225" s="26" t="n">
        <f aca="false">J225*(1-PARÂMETROS!$B$8-PARÂMETROS!$B$9-PARÂMETROS!$B$10)</f>
        <v>25.789045205</v>
      </c>
      <c r="L225" s="26" t="n">
        <f aca="false">K225/(1-PARÂMETROS!$B$13-PARÂMETROS!$B$9-PARÂMETROS!$B$10-PARÂMETROS!$B$11-PARÂMETROS!$B$12)</f>
        <v>100.151631864078</v>
      </c>
      <c r="M225" s="26" t="n">
        <f aca="false">K225/(1-PARÂMETROS!$B$14-PARÂMETROS!$B$9-PARÂMETROS!$B$10-PARÂMETROS!$B$11-PARÂMETROS!$B$12)</f>
        <v>81.2253392283464</v>
      </c>
      <c r="N225" s="26" t="n">
        <f aca="false">K225/(1-PARÂMETROS!$B$15-PARÂMETROS!$B$9-PARÂMETROS!$B$10-PARÂMETROS!$B$11-PARÂMETROS!$B$12)</f>
        <v>70.1742726666667</v>
      </c>
      <c r="O225" s="13" t="s">
        <v>744</v>
      </c>
    </row>
    <row r="226" customFormat="false" ht="18" hidden="false" customHeight="true" outlineLevel="0" collapsed="false">
      <c r="A226" s="11" t="n">
        <v>220</v>
      </c>
      <c r="B226" s="11" t="s">
        <v>874</v>
      </c>
      <c r="C226" s="13" t="s">
        <v>875</v>
      </c>
      <c r="D226" s="13" t="s">
        <v>876</v>
      </c>
      <c r="E226" s="13" t="s">
        <v>37</v>
      </c>
      <c r="F226" s="11" t="s">
        <v>328</v>
      </c>
      <c r="G226" s="11" t="s">
        <v>24</v>
      </c>
      <c r="H226" s="11" t="n">
        <v>40</v>
      </c>
      <c r="I226" s="12" t="n">
        <v>28.072</v>
      </c>
      <c r="J226" s="12" t="n">
        <f aca="false">I226*PARÂMETROS!$B$7</f>
        <v>30.59848</v>
      </c>
      <c r="K226" s="26" t="n">
        <f aca="false">J226*(1-PARÂMETROS!$B$8-PARÂMETROS!$B$9-PARÂMETROS!$B$10)</f>
        <v>26.5441814</v>
      </c>
      <c r="L226" s="26" t="n">
        <f aca="false">K226/(1-PARÂMETROS!$B$13-PARÂMETROS!$B$9-PARÂMETROS!$B$10-PARÂMETROS!$B$11-PARÂMETROS!$B$12)</f>
        <v>103.08419961165</v>
      </c>
      <c r="M226" s="26" t="n">
        <f aca="false">K226/(1-PARÂMETROS!$B$14-PARÂMETROS!$B$9-PARÂMETROS!$B$10-PARÂMETROS!$B$11-PARÂMETROS!$B$12)</f>
        <v>83.6037209448819</v>
      </c>
      <c r="N226" s="26" t="n">
        <f aca="false">K226/(1-PARÂMETROS!$B$15-PARÂMETROS!$B$9-PARÂMETROS!$B$10-PARÂMETROS!$B$11-PARÂMETROS!$B$12)</f>
        <v>72.2290650340136</v>
      </c>
      <c r="O226" s="13" t="s">
        <v>744</v>
      </c>
    </row>
    <row r="227" customFormat="false" ht="18" hidden="false" customHeight="true" outlineLevel="0" collapsed="false">
      <c r="A227" s="11" t="n">
        <v>221</v>
      </c>
      <c r="B227" s="11" t="s">
        <v>877</v>
      </c>
      <c r="C227" s="13" t="s">
        <v>878</v>
      </c>
      <c r="D227" s="13" t="s">
        <v>879</v>
      </c>
      <c r="E227" s="13" t="s">
        <v>37</v>
      </c>
      <c r="F227" s="11" t="s">
        <v>332</v>
      </c>
      <c r="G227" s="11" t="s">
        <v>24</v>
      </c>
      <c r="H227" s="11" t="n">
        <v>40</v>
      </c>
      <c r="I227" s="12" t="n">
        <v>29.3062</v>
      </c>
      <c r="J227" s="12" t="n">
        <f aca="false">I227*PARÂMETROS!$B$7</f>
        <v>31.943758</v>
      </c>
      <c r="K227" s="26" t="n">
        <f aca="false">J227*(1-PARÂMETROS!$B$8-PARÂMETROS!$B$9-PARÂMETROS!$B$10)</f>
        <v>27.711210065</v>
      </c>
      <c r="L227" s="26" t="n">
        <f aca="false">K227/(1-PARÂMETROS!$B$13-PARÂMETROS!$B$9-PARÂMETROS!$B$10-PARÂMETROS!$B$11-PARÂMETROS!$B$12)</f>
        <v>107.61634976699</v>
      </c>
      <c r="M227" s="26" t="n">
        <f aca="false">K227/(1-PARÂMETROS!$B$14-PARÂMETROS!$B$9-PARÂMETROS!$B$10-PARÂMETROS!$B$11-PARÂMETROS!$B$12)</f>
        <v>87.2794017795275</v>
      </c>
      <c r="N227" s="26" t="n">
        <f aca="false">K227/(1-PARÂMETROS!$B$15-PARÂMETROS!$B$9-PARÂMETROS!$B$10-PARÂMETROS!$B$11-PARÂMETROS!$B$12)</f>
        <v>75.4046532380952</v>
      </c>
      <c r="O227" s="13" t="s">
        <v>744</v>
      </c>
    </row>
    <row r="228" customFormat="false" ht="18" hidden="false" customHeight="true" outlineLevel="0" collapsed="false">
      <c r="A228" s="11" t="n">
        <v>222</v>
      </c>
      <c r="B228" s="11" t="s">
        <v>880</v>
      </c>
      <c r="C228" s="13" t="s">
        <v>881</v>
      </c>
      <c r="D228" s="13" t="s">
        <v>882</v>
      </c>
      <c r="E228" s="13" t="s">
        <v>37</v>
      </c>
      <c r="F228" s="11" t="s">
        <v>336</v>
      </c>
      <c r="G228" s="11" t="s">
        <v>24</v>
      </c>
      <c r="H228" s="11" t="n">
        <v>40</v>
      </c>
      <c r="I228" s="12" t="n">
        <v>30.3226</v>
      </c>
      <c r="J228" s="12" t="n">
        <f aca="false">I228*PARÂMETROS!$B$7</f>
        <v>33.051634</v>
      </c>
      <c r="K228" s="26" t="n">
        <f aca="false">J228*(1-PARÂMETROS!$B$8-PARÂMETROS!$B$9-PARÂMETROS!$B$10)</f>
        <v>28.672292495</v>
      </c>
      <c r="L228" s="26" t="n">
        <f aca="false">K228/(1-PARÂMETROS!$B$13-PARÂMETROS!$B$9-PARÂMETROS!$B$10-PARÂMETROS!$B$11-PARÂMETROS!$B$12)</f>
        <v>111.348708718447</v>
      </c>
      <c r="M228" s="26" t="n">
        <f aca="false">K228/(1-PARÂMETROS!$B$14-PARÂMETROS!$B$9-PARÂMETROS!$B$10-PARÂMETROS!$B$11-PARÂMETROS!$B$12)</f>
        <v>90.3064330551181</v>
      </c>
      <c r="N228" s="26" t="n">
        <f aca="false">K228/(1-PARÂMETROS!$B$15-PARÂMETROS!$B$9-PARÂMETROS!$B$10-PARÂMETROS!$B$11-PARÂMETROS!$B$12)</f>
        <v>78.0198435238095</v>
      </c>
      <c r="O228" s="13" t="s">
        <v>744</v>
      </c>
    </row>
    <row r="229" customFormat="false" ht="18" hidden="false" customHeight="true" outlineLevel="0" collapsed="false">
      <c r="A229" s="11" t="n">
        <v>223</v>
      </c>
      <c r="B229" s="11" t="s">
        <v>883</v>
      </c>
      <c r="C229" s="13" t="s">
        <v>884</v>
      </c>
      <c r="D229" s="13" t="s">
        <v>885</v>
      </c>
      <c r="E229" s="13" t="s">
        <v>37</v>
      </c>
      <c r="F229" s="11" t="s">
        <v>340</v>
      </c>
      <c r="G229" s="11" t="s">
        <v>24</v>
      </c>
      <c r="H229" s="11" t="n">
        <v>32</v>
      </c>
      <c r="I229" s="12" t="n">
        <v>36.8082</v>
      </c>
      <c r="J229" s="12" t="n">
        <f aca="false">I229*PARÂMETROS!$B$7</f>
        <v>40.120938</v>
      </c>
      <c r="K229" s="26" t="n">
        <f aca="false">J229*(1-PARÂMETROS!$B$8-PARÂMETROS!$B$9-PARÂMETROS!$B$10)</f>
        <v>34.804913715</v>
      </c>
      <c r="L229" s="26" t="n">
        <f aca="false">K229/(1-PARÂMETROS!$B$13-PARÂMETROS!$B$9-PARÂMETROS!$B$10-PARÂMETROS!$B$11-PARÂMETROS!$B$12)</f>
        <v>135.164713456311</v>
      </c>
      <c r="M229" s="26" t="n">
        <f aca="false">K229/(1-PARÂMETROS!$B$14-PARÂMETROS!$B$9-PARÂMETROS!$B$10-PARÂMETROS!$B$11-PARÂMETROS!$B$12)</f>
        <v>109.621775480315</v>
      </c>
      <c r="N229" s="26" t="n">
        <f aca="false">K229/(1-PARÂMETROS!$B$15-PARÂMETROS!$B$9-PARÂMETROS!$B$10-PARÂMETROS!$B$11-PARÂMETROS!$B$12)</f>
        <v>94.7072482040816</v>
      </c>
      <c r="O229" s="13" t="s">
        <v>744</v>
      </c>
    </row>
    <row r="230" customFormat="false" ht="18" hidden="false" customHeight="true" outlineLevel="0" collapsed="false">
      <c r="A230" s="11" t="n">
        <v>224</v>
      </c>
      <c r="B230" s="11" t="s">
        <v>886</v>
      </c>
      <c r="C230" s="13" t="s">
        <v>887</v>
      </c>
      <c r="D230" s="13" t="s">
        <v>888</v>
      </c>
      <c r="E230" s="13" t="s">
        <v>37</v>
      </c>
      <c r="F230" s="11" t="s">
        <v>889</v>
      </c>
      <c r="G230" s="11" t="s">
        <v>24</v>
      </c>
      <c r="H230" s="11" t="n">
        <v>21</v>
      </c>
      <c r="I230" s="12" t="n">
        <v>42.6283</v>
      </c>
      <c r="J230" s="12" t="n">
        <f aca="false">I230*PARÂMETROS!$B$7</f>
        <v>46.464847</v>
      </c>
      <c r="K230" s="26" t="n">
        <f aca="false">J230*(1-PARÂMETROS!$B$8-PARÂMETROS!$B$9-PARÂMETROS!$B$10)</f>
        <v>40.3082547725</v>
      </c>
      <c r="L230" s="26" t="n">
        <f aca="false">K230/(1-PARÂMETROS!$B$13-PARÂMETROS!$B$9-PARÂMETROS!$B$10-PARÂMETROS!$B$11-PARÂMETROS!$B$12)</f>
        <v>156.536911737864</v>
      </c>
      <c r="M230" s="26" t="n">
        <f aca="false">K230/(1-PARÂMETROS!$B$14-PARÂMETROS!$B$9-PARÂMETROS!$B$10-PARÂMETROS!$B$11-PARÂMETROS!$B$12)</f>
        <v>126.955133141732</v>
      </c>
      <c r="N230" s="26" t="n">
        <f aca="false">K230/(1-PARÂMETROS!$B$15-PARÂMETROS!$B$9-PARÂMETROS!$B$10-PARÂMETROS!$B$11-PARÂMETROS!$B$12)</f>
        <v>109.682325911565</v>
      </c>
      <c r="O230" s="13" t="s">
        <v>744</v>
      </c>
    </row>
    <row r="231" customFormat="false" ht="18" hidden="false" customHeight="true" outlineLevel="0" collapsed="false">
      <c r="A231" s="11" t="n">
        <v>225</v>
      </c>
      <c r="B231" s="11" t="s">
        <v>890</v>
      </c>
      <c r="C231" s="13" t="s">
        <v>891</v>
      </c>
      <c r="D231" s="13" t="s">
        <v>892</v>
      </c>
      <c r="E231" s="13" t="s">
        <v>37</v>
      </c>
      <c r="F231" s="11" t="s">
        <v>344</v>
      </c>
      <c r="G231" s="11" t="s">
        <v>24</v>
      </c>
      <c r="H231" s="11" t="n">
        <v>21</v>
      </c>
      <c r="I231" s="12" t="n">
        <v>42.6283</v>
      </c>
      <c r="J231" s="12" t="n">
        <f aca="false">I231*PARÂMETROS!$B$7</f>
        <v>46.464847</v>
      </c>
      <c r="K231" s="26" t="n">
        <f aca="false">J231*(1-PARÂMETROS!$B$8-PARÂMETROS!$B$9-PARÂMETROS!$B$10)</f>
        <v>40.3082547725</v>
      </c>
      <c r="L231" s="26" t="n">
        <f aca="false">K231/(1-PARÂMETROS!$B$13-PARÂMETROS!$B$9-PARÂMETROS!$B$10-PARÂMETROS!$B$11-PARÂMETROS!$B$12)</f>
        <v>156.536911737864</v>
      </c>
      <c r="M231" s="26" t="n">
        <f aca="false">K231/(1-PARÂMETROS!$B$14-PARÂMETROS!$B$9-PARÂMETROS!$B$10-PARÂMETROS!$B$11-PARÂMETROS!$B$12)</f>
        <v>126.955133141732</v>
      </c>
      <c r="N231" s="26" t="n">
        <f aca="false">K231/(1-PARÂMETROS!$B$15-PARÂMETROS!$B$9-PARÂMETROS!$B$10-PARÂMETROS!$B$11-PARÂMETROS!$B$12)</f>
        <v>109.682325911565</v>
      </c>
      <c r="O231" s="13" t="s">
        <v>744</v>
      </c>
    </row>
    <row r="232" customFormat="false" ht="18" hidden="false" customHeight="true" outlineLevel="0" collapsed="false">
      <c r="A232" s="11" t="n">
        <v>226</v>
      </c>
      <c r="B232" s="11" t="s">
        <v>893</v>
      </c>
      <c r="C232" s="13" t="s">
        <v>894</v>
      </c>
      <c r="D232" s="13" t="s">
        <v>895</v>
      </c>
      <c r="E232" s="13" t="s">
        <v>37</v>
      </c>
      <c r="F232" s="11" t="s">
        <v>348</v>
      </c>
      <c r="G232" s="11" t="s">
        <v>24</v>
      </c>
      <c r="H232" s="11" t="n">
        <v>21</v>
      </c>
      <c r="I232" s="12" t="n">
        <v>42.6283</v>
      </c>
      <c r="J232" s="12" t="n">
        <f aca="false">I232*PARÂMETROS!$B$7</f>
        <v>46.464847</v>
      </c>
      <c r="K232" s="26" t="n">
        <f aca="false">J232*(1-PARÂMETROS!$B$8-PARÂMETROS!$B$9-PARÂMETROS!$B$10)</f>
        <v>40.3082547725</v>
      </c>
      <c r="L232" s="26" t="n">
        <f aca="false">K232/(1-PARÂMETROS!$B$13-PARÂMETROS!$B$9-PARÂMETROS!$B$10-PARÂMETROS!$B$11-PARÂMETROS!$B$12)</f>
        <v>156.536911737864</v>
      </c>
      <c r="M232" s="26" t="n">
        <f aca="false">K232/(1-PARÂMETROS!$B$14-PARÂMETROS!$B$9-PARÂMETROS!$B$10-PARÂMETROS!$B$11-PARÂMETROS!$B$12)</f>
        <v>126.955133141732</v>
      </c>
      <c r="N232" s="26" t="n">
        <f aca="false">K232/(1-PARÂMETROS!$B$15-PARÂMETROS!$B$9-PARÂMETROS!$B$10-PARÂMETROS!$B$11-PARÂMETROS!$B$12)</f>
        <v>109.682325911565</v>
      </c>
      <c r="O232" s="13" t="s">
        <v>744</v>
      </c>
    </row>
    <row r="233" customFormat="false" ht="18" hidden="false" customHeight="true" outlineLevel="0" collapsed="false">
      <c r="A233" s="11" t="n">
        <v>227</v>
      </c>
      <c r="B233" s="11" t="s">
        <v>896</v>
      </c>
      <c r="C233" s="13" t="s">
        <v>897</v>
      </c>
      <c r="D233" s="13" t="s">
        <v>898</v>
      </c>
      <c r="E233" s="13" t="s">
        <v>37</v>
      </c>
      <c r="F233" s="11" t="s">
        <v>352</v>
      </c>
      <c r="G233" s="11" t="s">
        <v>24</v>
      </c>
      <c r="H233" s="11" t="n">
        <v>21</v>
      </c>
      <c r="I233" s="12" t="n">
        <v>42.6283</v>
      </c>
      <c r="J233" s="12" t="n">
        <f aca="false">I233*PARÂMETROS!$B$7</f>
        <v>46.464847</v>
      </c>
      <c r="K233" s="26" t="n">
        <f aca="false">J233*(1-PARÂMETROS!$B$8-PARÂMETROS!$B$9-PARÂMETROS!$B$10)</f>
        <v>40.3082547725</v>
      </c>
      <c r="L233" s="26" t="n">
        <f aca="false">K233/(1-PARÂMETROS!$B$13-PARÂMETROS!$B$9-PARÂMETROS!$B$10-PARÂMETROS!$B$11-PARÂMETROS!$B$12)</f>
        <v>156.536911737864</v>
      </c>
      <c r="M233" s="26" t="n">
        <f aca="false">K233/(1-PARÂMETROS!$B$14-PARÂMETROS!$B$9-PARÂMETROS!$B$10-PARÂMETROS!$B$11-PARÂMETROS!$B$12)</f>
        <v>126.955133141732</v>
      </c>
      <c r="N233" s="26" t="n">
        <f aca="false">K233/(1-PARÂMETROS!$B$15-PARÂMETROS!$B$9-PARÂMETROS!$B$10-PARÂMETROS!$B$11-PARÂMETROS!$B$12)</f>
        <v>109.682325911565</v>
      </c>
      <c r="O233" s="13" t="s">
        <v>744</v>
      </c>
    </row>
    <row r="234" customFormat="false" ht="18" hidden="false" customHeight="true" outlineLevel="0" collapsed="false">
      <c r="A234" s="11" t="n">
        <v>228</v>
      </c>
      <c r="B234" s="11" t="s">
        <v>899</v>
      </c>
      <c r="C234" s="13" t="s">
        <v>900</v>
      </c>
      <c r="D234" s="13" t="s">
        <v>901</v>
      </c>
      <c r="E234" s="13" t="s">
        <v>37</v>
      </c>
      <c r="F234" s="11" t="s">
        <v>356</v>
      </c>
      <c r="G234" s="11" t="s">
        <v>24</v>
      </c>
      <c r="H234" s="11" t="n">
        <v>18</v>
      </c>
      <c r="I234" s="12" t="n">
        <v>59.411</v>
      </c>
      <c r="J234" s="12" t="n">
        <f aca="false">I234*PARÂMETROS!$B$7</f>
        <v>64.75799</v>
      </c>
      <c r="K234" s="26" t="n">
        <f aca="false">J234*(1-PARÂMETROS!$B$8-PARÂMETROS!$B$9-PARÂMETROS!$B$10)</f>
        <v>56.177556325</v>
      </c>
      <c r="L234" s="26" t="n">
        <f aca="false">K234/(1-PARÂMETROS!$B$13-PARÂMETROS!$B$9-PARÂMETROS!$B$10-PARÂMETROS!$B$11-PARÂMETROS!$B$12)</f>
        <v>218.165267281553</v>
      </c>
      <c r="M234" s="26" t="n">
        <f aca="false">K234/(1-PARÂMETROS!$B$14-PARÂMETROS!$B$9-PARÂMETROS!$B$10-PARÂMETROS!$B$11-PARÂMETROS!$B$12)</f>
        <v>176.937185275591</v>
      </c>
      <c r="N234" s="26" t="n">
        <f aca="false">K234/(1-PARÂMETROS!$B$15-PARÂMETROS!$B$9-PARÂMETROS!$B$10-PARÂMETROS!$B$11-PARÂMETROS!$B$12)</f>
        <v>152.864098843537</v>
      </c>
      <c r="O234" s="13" t="s">
        <v>744</v>
      </c>
    </row>
    <row r="235" customFormat="false" ht="18" hidden="false" customHeight="true" outlineLevel="0" collapsed="false">
      <c r="A235" s="11" t="n">
        <v>229</v>
      </c>
      <c r="B235" s="11" t="s">
        <v>902</v>
      </c>
      <c r="C235" s="13" t="s">
        <v>903</v>
      </c>
      <c r="D235" s="13" t="s">
        <v>904</v>
      </c>
      <c r="E235" s="13" t="s">
        <v>37</v>
      </c>
      <c r="F235" s="11" t="s">
        <v>360</v>
      </c>
      <c r="G235" s="11" t="s">
        <v>24</v>
      </c>
      <c r="H235" s="11" t="n">
        <v>14</v>
      </c>
      <c r="I235" s="12" t="n">
        <v>83.0907</v>
      </c>
      <c r="J235" s="12" t="n">
        <f aca="false">I235*PARÂMETROS!$B$7</f>
        <v>90.568863</v>
      </c>
      <c r="K235" s="26" t="n">
        <f aca="false">J235*(1-PARÂMETROS!$B$8-PARÂMETROS!$B$9-PARÂMETROS!$B$10)</f>
        <v>78.5684886525</v>
      </c>
      <c r="L235" s="26" t="n">
        <f aca="false">K235/(1-PARÂMETROS!$B$13-PARÂMETROS!$B$9-PARÂMETROS!$B$10-PARÂMETROS!$B$11-PARÂMETROS!$B$12)</f>
        <v>305.120344281553</v>
      </c>
      <c r="M235" s="26" t="n">
        <f aca="false">K235/(1-PARÂMETROS!$B$14-PARÂMETROS!$B$9-PARÂMETROS!$B$10-PARÂMETROS!$B$11-PARÂMETROS!$B$12)</f>
        <v>247.459806779528</v>
      </c>
      <c r="N235" s="26" t="n">
        <f aca="false">K235/(1-PARÂMETROS!$B$15-PARÂMETROS!$B$9-PARÂMETROS!$B$10-PARÂMETROS!$B$11-PARÂMETROS!$B$12)</f>
        <v>213.791805857143</v>
      </c>
      <c r="O235" s="13" t="s">
        <v>744</v>
      </c>
    </row>
    <row r="236" customFormat="false" ht="18" hidden="false" customHeight="true" outlineLevel="0" collapsed="false">
      <c r="A236" s="11" t="n">
        <v>230</v>
      </c>
      <c r="B236" s="11" t="s">
        <v>905</v>
      </c>
      <c r="C236" s="13" t="s">
        <v>906</v>
      </c>
      <c r="D236" s="13" t="s">
        <v>907</v>
      </c>
      <c r="E236" s="13" t="s">
        <v>37</v>
      </c>
      <c r="F236" s="11" t="s">
        <v>364</v>
      </c>
      <c r="G236" s="11" t="s">
        <v>24</v>
      </c>
      <c r="H236" s="11" t="n">
        <v>12</v>
      </c>
      <c r="I236" s="12" t="n">
        <v>93.4846</v>
      </c>
      <c r="J236" s="12" t="n">
        <f aca="false">I236*PARÂMETROS!$B$7</f>
        <v>101.898214</v>
      </c>
      <c r="K236" s="26" t="n">
        <f aca="false">J236*(1-PARÂMETROS!$B$8-PARÂMETROS!$B$9-PARÂMETROS!$B$10)</f>
        <v>88.396700645</v>
      </c>
      <c r="L236" s="26" t="n">
        <f aca="false">K236/(1-PARÂMETROS!$B$13-PARÂMETROS!$B$9-PARÂMETROS!$B$10-PARÂMETROS!$B$11-PARÂMETROS!$B$12)</f>
        <v>343.28815784466</v>
      </c>
      <c r="M236" s="26" t="n">
        <f aca="false">K236/(1-PARÂMETROS!$B$14-PARÂMETROS!$B$9-PARÂMETROS!$B$10-PARÂMETROS!$B$11-PARÂMETROS!$B$12)</f>
        <v>278.414805181102</v>
      </c>
      <c r="N236" s="26" t="n">
        <f aca="false">K236/(1-PARÂMETROS!$B$15-PARÂMETROS!$B$9-PARÂMETROS!$B$10-PARÂMETROS!$B$11-PARÂMETROS!$B$12)</f>
        <v>240.53523985034</v>
      </c>
      <c r="O236" s="13" t="s">
        <v>744</v>
      </c>
    </row>
    <row r="237" customFormat="false" ht="18" hidden="false" customHeight="true" outlineLevel="0" collapsed="false">
      <c r="A237" s="11" t="n">
        <v>231</v>
      </c>
      <c r="B237" s="11" t="s">
        <v>908</v>
      </c>
      <c r="C237" s="13" t="s">
        <v>909</v>
      </c>
      <c r="D237" s="13" t="s">
        <v>910</v>
      </c>
      <c r="E237" s="13" t="s">
        <v>37</v>
      </c>
      <c r="F237" s="11" t="s">
        <v>368</v>
      </c>
      <c r="G237" s="11" t="s">
        <v>24</v>
      </c>
      <c r="H237" s="11" t="n">
        <v>12</v>
      </c>
      <c r="I237" s="12" t="n">
        <v>92.8312</v>
      </c>
      <c r="J237" s="12" t="n">
        <f aca="false">I237*PARÂMETROS!$B$7</f>
        <v>101.186008</v>
      </c>
      <c r="K237" s="26" t="n">
        <f aca="false">J237*(1-PARÂMETROS!$B$8-PARÂMETROS!$B$9-PARÂMETROS!$B$10)</f>
        <v>87.77886194</v>
      </c>
      <c r="L237" s="26" t="n">
        <f aca="false">K237/(1-PARÂMETROS!$B$13-PARÂMETROS!$B$9-PARÂMETROS!$B$10-PARÂMETROS!$B$11-PARÂMETROS!$B$12)</f>
        <v>340.88878423301</v>
      </c>
      <c r="M237" s="26" t="n">
        <f aca="false">K237/(1-PARÂMETROS!$B$14-PARÂMETROS!$B$9-PARÂMETROS!$B$10-PARÂMETROS!$B$11-PARÂMETROS!$B$12)</f>
        <v>276.468856503937</v>
      </c>
      <c r="N237" s="26" t="n">
        <f aca="false">K237/(1-PARÂMETROS!$B$15-PARÂMETROS!$B$9-PARÂMETROS!$B$10-PARÂMETROS!$B$11-PARÂMETROS!$B$12)</f>
        <v>238.854046095238</v>
      </c>
      <c r="O237" s="13" t="s">
        <v>744</v>
      </c>
    </row>
    <row r="238" customFormat="false" ht="18" hidden="false" customHeight="true" outlineLevel="0" collapsed="false">
      <c r="A238" s="11" t="n">
        <v>232</v>
      </c>
      <c r="B238" s="11" t="s">
        <v>911</v>
      </c>
      <c r="C238" s="13" t="s">
        <v>912</v>
      </c>
      <c r="D238" s="13" t="s">
        <v>913</v>
      </c>
      <c r="E238" s="13" t="s">
        <v>37</v>
      </c>
      <c r="F238" s="11" t="s">
        <v>376</v>
      </c>
      <c r="G238" s="11" t="s">
        <v>24</v>
      </c>
      <c r="H238" s="11" t="n">
        <v>8</v>
      </c>
      <c r="I238" s="12" t="n">
        <v>133.3299</v>
      </c>
      <c r="J238" s="12" t="n">
        <f aca="false">I238*PARÂMETROS!$B$7</f>
        <v>145.329591</v>
      </c>
      <c r="K238" s="26" t="n">
        <f aca="false">J238*(1-PARÂMETROS!$B$8-PARÂMETROS!$B$9-PARÂMETROS!$B$10)</f>
        <v>126.0734201925</v>
      </c>
      <c r="L238" s="26" t="n">
        <f aca="false">K238/(1-PARÂMETROS!$B$13-PARÂMETROS!$B$9-PARÂMETROS!$B$10-PARÂMETROS!$B$11-PARÂMETROS!$B$12)</f>
        <v>489.605515310679</v>
      </c>
      <c r="M238" s="26" t="n">
        <f aca="false">K238/(1-PARÂMETROS!$B$14-PARÂMETROS!$B$9-PARÂMETROS!$B$10-PARÂMETROS!$B$11-PARÂMETROS!$B$12)</f>
        <v>397.081638401575</v>
      </c>
      <c r="N238" s="26" t="n">
        <f aca="false">K238/(1-PARÂMETROS!$B$15-PARÂMETROS!$B$9-PARÂMETROS!$B$10-PARÂMETROS!$B$11-PARÂMETROS!$B$12)</f>
        <v>343.056925693878</v>
      </c>
      <c r="O238" s="13" t="s">
        <v>744</v>
      </c>
    </row>
    <row r="239" customFormat="false" ht="18" hidden="false" customHeight="true" outlineLevel="0" collapsed="false">
      <c r="A239" s="11" t="n">
        <v>233</v>
      </c>
      <c r="B239" s="11" t="s">
        <v>914</v>
      </c>
      <c r="C239" s="13" t="s">
        <v>915</v>
      </c>
      <c r="D239" s="13" t="s">
        <v>916</v>
      </c>
      <c r="E239" s="13" t="s">
        <v>37</v>
      </c>
      <c r="F239" s="11" t="s">
        <v>380</v>
      </c>
      <c r="G239" s="11" t="s">
        <v>24</v>
      </c>
      <c r="H239" s="11" t="n">
        <v>6</v>
      </c>
      <c r="I239" s="12" t="n">
        <v>139.271</v>
      </c>
      <c r="J239" s="12" t="n">
        <f aca="false">I239*PARÂMETROS!$B$7</f>
        <v>151.80539</v>
      </c>
      <c r="K239" s="26" t="n">
        <f aca="false">J239*(1-PARÂMETROS!$B$8-PARÂMETROS!$B$9-PARÂMETROS!$B$10)</f>
        <v>131.691175825</v>
      </c>
      <c r="L239" s="26" t="n">
        <f aca="false">K239/(1-PARÂMETROS!$B$13-PARÂMETROS!$B$9-PARÂMETROS!$B$10-PARÂMETROS!$B$11-PARÂMETROS!$B$12)</f>
        <v>511.422042038835</v>
      </c>
      <c r="M239" s="26" t="n">
        <f aca="false">K239/(1-PARÂMETROS!$B$14-PARÂMETROS!$B$9-PARÂMETROS!$B$10-PARÂMETROS!$B$11-PARÂMETROS!$B$12)</f>
        <v>414.775356929134</v>
      </c>
      <c r="N239" s="26" t="n">
        <f aca="false">K239/(1-PARÂMETROS!$B$15-PARÂMETROS!$B$9-PARÂMETROS!$B$10-PARÂMETROS!$B$11-PARÂMETROS!$B$12)</f>
        <v>358.343335578231</v>
      </c>
      <c r="O239" s="13" t="s">
        <v>744</v>
      </c>
    </row>
    <row r="240" customFormat="false" ht="18" hidden="false" customHeight="true" outlineLevel="0" collapsed="false">
      <c r="A240" s="11" t="n">
        <v>234</v>
      </c>
      <c r="B240" s="11" t="s">
        <v>917</v>
      </c>
      <c r="C240" s="13" t="s">
        <v>918</v>
      </c>
      <c r="D240" s="13" t="s">
        <v>919</v>
      </c>
      <c r="E240" s="13" t="s">
        <v>37</v>
      </c>
      <c r="F240" s="11" t="s">
        <v>384</v>
      </c>
      <c r="G240" s="11" t="s">
        <v>24</v>
      </c>
      <c r="H240" s="11" t="n">
        <v>7</v>
      </c>
      <c r="I240" s="12" t="n">
        <v>135.7862</v>
      </c>
      <c r="J240" s="12" t="n">
        <f aca="false">I240*PARÂMETROS!$B$7</f>
        <v>148.006958</v>
      </c>
      <c r="K240" s="26" t="n">
        <f aca="false">J240*(1-PARÂMETROS!$B$8-PARÂMETROS!$B$9-PARÂMETROS!$B$10)</f>
        <v>128.396036065</v>
      </c>
      <c r="L240" s="26" t="n">
        <f aca="false">K240/(1-PARÂMETROS!$B$13-PARÂMETROS!$B$9-PARÂMETROS!$B$10-PARÂMETROS!$B$11-PARÂMETROS!$B$12)</f>
        <v>498.625382776699</v>
      </c>
      <c r="M240" s="26" t="n">
        <f aca="false">K240/(1-PARÂMETROS!$B$14-PARÂMETROS!$B$9-PARÂMETROS!$B$10-PARÂMETROS!$B$11-PARÂMETROS!$B$12)</f>
        <v>404.396963984252</v>
      </c>
      <c r="N240" s="26" t="n">
        <f aca="false">K240/(1-PARÂMETROS!$B$15-PARÂMETROS!$B$9-PARÂMETROS!$B$10-PARÂMETROS!$B$11-PARÂMETROS!$B$12)</f>
        <v>349.376968884354</v>
      </c>
      <c r="O240" s="13" t="s">
        <v>744</v>
      </c>
    </row>
    <row r="241" customFormat="false" ht="18" hidden="false" customHeight="true" outlineLevel="0" collapsed="false">
      <c r="A241" s="11" t="n">
        <v>235</v>
      </c>
      <c r="B241" s="11" t="s">
        <v>920</v>
      </c>
      <c r="C241" s="13" t="s">
        <v>921</v>
      </c>
      <c r="D241" s="13" t="s">
        <v>922</v>
      </c>
      <c r="E241" s="13" t="s">
        <v>37</v>
      </c>
      <c r="F241" s="11" t="s">
        <v>388</v>
      </c>
      <c r="G241" s="11" t="s">
        <v>24</v>
      </c>
      <c r="H241" s="11" t="n">
        <v>6</v>
      </c>
      <c r="I241" s="12" t="n">
        <v>171.4086</v>
      </c>
      <c r="J241" s="12" t="n">
        <f aca="false">I241*PARÂMETROS!$B$7</f>
        <v>186.835374</v>
      </c>
      <c r="K241" s="26" t="n">
        <f aca="false">J241*(1-PARÂMETROS!$B$8-PARÂMETROS!$B$9-PARÂMETROS!$B$10)</f>
        <v>162.079686945</v>
      </c>
      <c r="L241" s="26" t="n">
        <f aca="false">K241/(1-PARÂMETROS!$B$13-PARÂMETROS!$B$9-PARÂMETROS!$B$10-PARÂMETROS!$B$11-PARÂMETROS!$B$12)</f>
        <v>629.435677456311</v>
      </c>
      <c r="M241" s="26" t="n">
        <f aca="false">K241/(1-PARÂMETROS!$B$14-PARÂMETROS!$B$9-PARÂMETROS!$B$10-PARÂMETROS!$B$11-PARÂMETROS!$B$12)</f>
        <v>510.487202976378</v>
      </c>
      <c r="N241" s="26" t="n">
        <f aca="false">K241/(1-PARÂMETROS!$B$15-PARÂMETROS!$B$9-PARÂMETROS!$B$10-PARÂMETROS!$B$11-PARÂMETROS!$B$12)</f>
        <v>441.033161755102</v>
      </c>
      <c r="O241" s="13" t="s">
        <v>744</v>
      </c>
    </row>
    <row r="242" customFormat="false" ht="18" hidden="false" customHeight="true" outlineLevel="0" collapsed="false">
      <c r="A242" s="11" t="n">
        <v>236</v>
      </c>
      <c r="B242" s="11" t="s">
        <v>923</v>
      </c>
      <c r="C242" s="13" t="s">
        <v>924</v>
      </c>
      <c r="D242" s="13" t="s">
        <v>925</v>
      </c>
      <c r="E242" s="13" t="s">
        <v>37</v>
      </c>
      <c r="F242" s="11" t="s">
        <v>392</v>
      </c>
      <c r="G242" s="11" t="s">
        <v>24</v>
      </c>
      <c r="H242" s="11" t="n">
        <v>5</v>
      </c>
      <c r="I242" s="12" t="n">
        <v>202.796</v>
      </c>
      <c r="J242" s="12" t="n">
        <f aca="false">I242*PARÂMETROS!$B$7</f>
        <v>221.04764</v>
      </c>
      <c r="K242" s="26" t="n">
        <f aca="false">J242*(1-PARÂMETROS!$B$8-PARÂMETROS!$B$9-PARÂMETROS!$B$10)</f>
        <v>191.7588277</v>
      </c>
      <c r="L242" s="26" t="n">
        <f aca="false">K242/(1-PARÂMETROS!$B$13-PARÂMETROS!$B$9-PARÂMETROS!$B$10-PARÂMETROS!$B$11-PARÂMETROS!$B$12)</f>
        <v>744.694476504854</v>
      </c>
      <c r="M242" s="26" t="n">
        <f aca="false">K242/(1-PARÂMETROS!$B$14-PARÂMETROS!$B$9-PARÂMETROS!$B$10-PARÂMETROS!$B$11-PARÂMETROS!$B$12)</f>
        <v>603.964811653543</v>
      </c>
      <c r="N242" s="26" t="n">
        <f aca="false">K242/(1-PARÂMETROS!$B$15-PARÂMETROS!$B$9-PARÂMETROS!$B$10-PARÂMETROS!$B$11-PARÂMETROS!$B$12)</f>
        <v>521.792728435374</v>
      </c>
      <c r="O242" s="13" t="s">
        <v>744</v>
      </c>
    </row>
    <row r="243" customFormat="false" ht="18" hidden="false" customHeight="true" outlineLevel="0" collapsed="false">
      <c r="A243" s="11" t="n">
        <v>237</v>
      </c>
      <c r="B243" s="11" t="s">
        <v>926</v>
      </c>
      <c r="C243" s="13" t="s">
        <v>927</v>
      </c>
      <c r="D243" s="13" t="s">
        <v>928</v>
      </c>
      <c r="E243" s="13" t="s">
        <v>37</v>
      </c>
      <c r="F243" s="11" t="s">
        <v>396</v>
      </c>
      <c r="G243" s="11" t="s">
        <v>24</v>
      </c>
      <c r="H243" s="11" t="n">
        <v>4</v>
      </c>
      <c r="I243" s="12" t="n">
        <v>224.8422</v>
      </c>
      <c r="J243" s="12" t="n">
        <f aca="false">I243*PARÂMETROS!$B$7</f>
        <v>245.077998</v>
      </c>
      <c r="K243" s="26" t="n">
        <f aca="false">J243*(1-PARÂMETROS!$B$8-PARÂMETROS!$B$9-PARÂMETROS!$B$10)</f>
        <v>212.605163265</v>
      </c>
      <c r="L243" s="26" t="n">
        <f aca="false">K243/(1-PARÂMETROS!$B$13-PARÂMETROS!$B$9-PARÂMETROS!$B$10-PARÂMETROS!$B$11-PARÂMETROS!$B$12)</f>
        <v>825.651119475728</v>
      </c>
      <c r="M243" s="26" t="n">
        <f aca="false">K243/(1-PARÂMETROS!$B$14-PARÂMETROS!$B$9-PARÂMETROS!$B$10-PARÂMETROS!$B$11-PARÂMETROS!$B$12)</f>
        <v>669.622561464567</v>
      </c>
      <c r="N243" s="26" t="n">
        <f aca="false">K243/(1-PARÂMETROS!$B$15-PARÂMETROS!$B$9-PARÂMETROS!$B$10-PARÂMETROS!$B$11-PARÂMETROS!$B$12)</f>
        <v>578.517451061225</v>
      </c>
      <c r="O243" s="13" t="s">
        <v>744</v>
      </c>
    </row>
    <row r="244" customFormat="false" ht="18" hidden="false" customHeight="true" outlineLevel="0" collapsed="false">
      <c r="A244" s="11" t="n">
        <v>238</v>
      </c>
      <c r="B244" s="11" t="s">
        <v>929</v>
      </c>
      <c r="C244" s="13" t="s">
        <v>930</v>
      </c>
      <c r="D244" s="13" t="s">
        <v>931</v>
      </c>
      <c r="E244" s="13" t="s">
        <v>37</v>
      </c>
      <c r="F244" s="11" t="s">
        <v>404</v>
      </c>
      <c r="G244" s="11" t="s">
        <v>24</v>
      </c>
      <c r="H244" s="11" t="n">
        <v>2</v>
      </c>
      <c r="I244" s="12" t="n">
        <v>399.95</v>
      </c>
      <c r="J244" s="12" t="n">
        <f aca="false">I244*PARÂMETROS!$B$7</f>
        <v>435.9455</v>
      </c>
      <c r="K244" s="26" t="n">
        <f aca="false">J244*(1-PARÂMETROS!$B$8-PARÂMETROS!$B$9-PARÂMETROS!$B$10)</f>
        <v>378.18272125</v>
      </c>
      <c r="L244" s="26" t="n">
        <f aca="false">K244/(1-PARÂMETROS!$B$13-PARÂMETROS!$B$9-PARÂMETROS!$B$10-PARÂMETROS!$B$11-PARÂMETROS!$B$12)</f>
        <v>1468.67076213592</v>
      </c>
      <c r="M244" s="26" t="n">
        <f aca="false">K244/(1-PARÂMETROS!$B$14-PARÂMETROS!$B$9-PARÂMETROS!$B$10-PARÂMETROS!$B$11-PARÂMETROS!$B$12)</f>
        <v>1191.12668110236</v>
      </c>
      <c r="N244" s="26" t="n">
        <f aca="false">K244/(1-PARÂMETROS!$B$15-PARÂMETROS!$B$9-PARÂMETROS!$B$10-PARÂMETROS!$B$11-PARÂMETROS!$B$12)</f>
        <v>1029.0686292517</v>
      </c>
      <c r="O244" s="13" t="s">
        <v>744</v>
      </c>
    </row>
    <row r="245" customFormat="false" ht="18" hidden="false" customHeight="true" outlineLevel="0" collapsed="false">
      <c r="A245" s="11" t="n">
        <v>239</v>
      </c>
      <c r="B245" s="11" t="s">
        <v>932</v>
      </c>
      <c r="C245" s="13" t="s">
        <v>933</v>
      </c>
      <c r="D245" s="13" t="s">
        <v>934</v>
      </c>
      <c r="E245" s="13" t="s">
        <v>26</v>
      </c>
      <c r="F245" s="11" t="s">
        <v>84</v>
      </c>
      <c r="G245" s="11" t="s">
        <v>24</v>
      </c>
      <c r="H245" s="11" t="n">
        <v>550</v>
      </c>
      <c r="I245" s="12" t="n">
        <v>3.9688</v>
      </c>
      <c r="J245" s="12" t="n">
        <f aca="false">I245*PARÂMETROS!$B$7</f>
        <v>4.325992</v>
      </c>
      <c r="K245" s="26" t="n">
        <f aca="false">J245*(1-PARÂMETROS!$B$8-PARÂMETROS!$B$9-PARÂMETROS!$B$10)</f>
        <v>3.75279806</v>
      </c>
      <c r="L245" s="26" t="n">
        <f aca="false">K245/(1-PARÂMETROS!$B$13-PARÂMETROS!$B$9-PARÂMETROS!$B$10-PARÂMETROS!$B$11-PARÂMETROS!$B$12)</f>
        <v>14.5739730485437</v>
      </c>
      <c r="M245" s="26" t="n">
        <f aca="false">K245/(1-PARÂMETROS!$B$14-PARÂMETROS!$B$9-PARÂMETROS!$B$10-PARÂMETROS!$B$11-PARÂMETROS!$B$12)</f>
        <v>11.8198364094488</v>
      </c>
      <c r="N245" s="26" t="n">
        <f aca="false">K245/(1-PARÂMETROS!$B$15-PARÂMETROS!$B$9-PARÂMETROS!$B$10-PARÂMETROS!$B$11-PARÂMETROS!$B$12)</f>
        <v>10.2116954013605</v>
      </c>
      <c r="O245" s="13" t="s">
        <v>744</v>
      </c>
    </row>
    <row r="246" customFormat="false" ht="18" hidden="false" customHeight="true" outlineLevel="0" collapsed="false">
      <c r="A246" s="11" t="n">
        <v>240</v>
      </c>
      <c r="B246" s="11" t="s">
        <v>935</v>
      </c>
      <c r="C246" s="13" t="s">
        <v>936</v>
      </c>
      <c r="D246" s="13" t="s">
        <v>937</v>
      </c>
      <c r="E246" s="13" t="s">
        <v>26</v>
      </c>
      <c r="F246" s="11" t="s">
        <v>88</v>
      </c>
      <c r="G246" s="11" t="s">
        <v>24</v>
      </c>
      <c r="H246" s="11" t="n">
        <v>450</v>
      </c>
      <c r="I246" s="12" t="n">
        <v>3.9688</v>
      </c>
      <c r="J246" s="12" t="n">
        <f aca="false">I246*PARÂMETROS!$B$7</f>
        <v>4.325992</v>
      </c>
      <c r="K246" s="26" t="n">
        <f aca="false">J246*(1-PARÂMETROS!$B$8-PARÂMETROS!$B$9-PARÂMETROS!$B$10)</f>
        <v>3.75279806</v>
      </c>
      <c r="L246" s="26" t="n">
        <f aca="false">K246/(1-PARÂMETROS!$B$13-PARÂMETROS!$B$9-PARÂMETROS!$B$10-PARÂMETROS!$B$11-PARÂMETROS!$B$12)</f>
        <v>14.5739730485437</v>
      </c>
      <c r="M246" s="26" t="n">
        <f aca="false">K246/(1-PARÂMETROS!$B$14-PARÂMETROS!$B$9-PARÂMETROS!$B$10-PARÂMETROS!$B$11-PARÂMETROS!$B$12)</f>
        <v>11.8198364094488</v>
      </c>
      <c r="N246" s="26" t="n">
        <f aca="false">K246/(1-PARÂMETROS!$B$15-PARÂMETROS!$B$9-PARÂMETROS!$B$10-PARÂMETROS!$B$11-PARÂMETROS!$B$12)</f>
        <v>10.2116954013605</v>
      </c>
      <c r="O246" s="13" t="s">
        <v>744</v>
      </c>
    </row>
    <row r="247" customFormat="false" ht="18" hidden="false" customHeight="true" outlineLevel="0" collapsed="false">
      <c r="A247" s="11" t="n">
        <v>241</v>
      </c>
      <c r="B247" s="11" t="s">
        <v>938</v>
      </c>
      <c r="C247" s="13" t="s">
        <v>939</v>
      </c>
      <c r="D247" s="13" t="s">
        <v>940</v>
      </c>
      <c r="E247" s="13" t="s">
        <v>26</v>
      </c>
      <c r="F247" s="11" t="s">
        <v>92</v>
      </c>
      <c r="G247" s="11" t="s">
        <v>24</v>
      </c>
      <c r="H247" s="11" t="n">
        <v>360</v>
      </c>
      <c r="I247" s="12" t="n">
        <v>5.7838</v>
      </c>
      <c r="J247" s="12" t="n">
        <f aca="false">I247*PARÂMETROS!$B$7</f>
        <v>6.304342</v>
      </c>
      <c r="K247" s="26" t="n">
        <f aca="false">J247*(1-PARÂMETROS!$B$8-PARÂMETROS!$B$9-PARÂMETROS!$B$10)</f>
        <v>5.469016685</v>
      </c>
      <c r="L247" s="26" t="n">
        <f aca="false">K247/(1-PARÂMETROS!$B$13-PARÂMETROS!$B$9-PARÂMETROS!$B$10-PARÂMETROS!$B$11-PARÂMETROS!$B$12)</f>
        <v>21.2388997475728</v>
      </c>
      <c r="M247" s="26" t="n">
        <f aca="false">K247/(1-PARÂMETROS!$B$14-PARÂMETROS!$B$9-PARÂMETROS!$B$10-PARÂMETROS!$B$11-PARÂMETROS!$B$12)</f>
        <v>17.2252494015748</v>
      </c>
      <c r="N247" s="26" t="n">
        <f aca="false">K247/(1-PARÂMETROS!$B$15-PARÂMETROS!$B$9-PARÂMETROS!$B$10-PARÂMETROS!$B$11-PARÂMETROS!$B$12)</f>
        <v>14.8816780544218</v>
      </c>
      <c r="O247" s="13" t="s">
        <v>744</v>
      </c>
    </row>
    <row r="248" customFormat="false" ht="18" hidden="false" customHeight="true" outlineLevel="0" collapsed="false">
      <c r="A248" s="11" t="n">
        <v>242</v>
      </c>
      <c r="B248" s="11" t="s">
        <v>941</v>
      </c>
      <c r="C248" s="13" t="s">
        <v>942</v>
      </c>
      <c r="D248" s="13" t="s">
        <v>943</v>
      </c>
      <c r="E248" s="13" t="s">
        <v>26</v>
      </c>
      <c r="F248" s="11" t="s">
        <v>96</v>
      </c>
      <c r="G248" s="11" t="s">
        <v>24</v>
      </c>
      <c r="H248" s="11" t="n">
        <v>330</v>
      </c>
      <c r="I248" s="12" t="n">
        <v>5.8443</v>
      </c>
      <c r="J248" s="12" t="n">
        <f aca="false">I248*PARÂMETROS!$B$7</f>
        <v>6.370287</v>
      </c>
      <c r="K248" s="26" t="n">
        <f aca="false">J248*(1-PARÂMETROS!$B$8-PARÂMETROS!$B$9-PARÂMETROS!$B$10)</f>
        <v>5.5262239725</v>
      </c>
      <c r="L248" s="26" t="n">
        <f aca="false">K248/(1-PARÂMETROS!$B$13-PARÂMETROS!$B$9-PARÂMETROS!$B$10-PARÂMETROS!$B$11-PARÂMETROS!$B$12)</f>
        <v>21.4610639708738</v>
      </c>
      <c r="M248" s="26" t="n">
        <f aca="false">K248/(1-PARÂMETROS!$B$14-PARÂMETROS!$B$9-PARÂMETROS!$B$10-PARÂMETROS!$B$11-PARÂMETROS!$B$12)</f>
        <v>17.4054298346457</v>
      </c>
      <c r="N248" s="26" t="n">
        <f aca="false">K248/(1-PARÂMETROS!$B$15-PARÂMETROS!$B$9-PARÂMETROS!$B$10-PARÂMETROS!$B$11-PARÂMETROS!$B$12)</f>
        <v>15.0373441428571</v>
      </c>
      <c r="O248" s="13" t="s">
        <v>744</v>
      </c>
    </row>
    <row r="249" customFormat="false" ht="18" hidden="false" customHeight="true" outlineLevel="0" collapsed="false">
      <c r="A249" s="11" t="n">
        <v>243</v>
      </c>
      <c r="B249" s="11" t="s">
        <v>944</v>
      </c>
      <c r="C249" s="13" t="s">
        <v>945</v>
      </c>
      <c r="D249" s="13" t="s">
        <v>946</v>
      </c>
      <c r="E249" s="13" t="s">
        <v>26</v>
      </c>
      <c r="F249" s="11" t="s">
        <v>100</v>
      </c>
      <c r="G249" s="11" t="s">
        <v>24</v>
      </c>
      <c r="H249" s="11" t="n">
        <v>270</v>
      </c>
      <c r="I249" s="12" t="n">
        <v>6.0258</v>
      </c>
      <c r="J249" s="12" t="n">
        <f aca="false">I249*PARÂMETROS!$B$7</f>
        <v>6.568122</v>
      </c>
      <c r="K249" s="26" t="n">
        <f aca="false">J249*(1-PARÂMETROS!$B$8-PARÂMETROS!$B$9-PARÂMETROS!$B$10)</f>
        <v>5.697845835</v>
      </c>
      <c r="L249" s="26" t="n">
        <f aca="false">K249/(1-PARÂMETROS!$B$13-PARÂMETROS!$B$9-PARÂMETROS!$B$10-PARÂMETROS!$B$11-PARÂMETROS!$B$12)</f>
        <v>22.1275566407767</v>
      </c>
      <c r="M249" s="26" t="n">
        <f aca="false">K249/(1-PARÂMETROS!$B$14-PARÂMETROS!$B$9-PARÂMETROS!$B$10-PARÂMETROS!$B$11-PARÂMETROS!$B$12)</f>
        <v>17.9459711338583</v>
      </c>
      <c r="N249" s="26" t="n">
        <f aca="false">K249/(1-PARÂMETROS!$B$15-PARÂMETROS!$B$9-PARÂMETROS!$B$10-PARÂMETROS!$B$11-PARÂMETROS!$B$12)</f>
        <v>15.5043424081633</v>
      </c>
      <c r="O249" s="13" t="s">
        <v>744</v>
      </c>
    </row>
    <row r="250" customFormat="false" ht="18" hidden="false" customHeight="true" outlineLevel="0" collapsed="false">
      <c r="A250" s="11" t="n">
        <v>244</v>
      </c>
      <c r="B250" s="11" t="s">
        <v>947</v>
      </c>
      <c r="C250" s="13" t="s">
        <v>948</v>
      </c>
      <c r="D250" s="13" t="s">
        <v>949</v>
      </c>
      <c r="E250" s="13" t="s">
        <v>26</v>
      </c>
      <c r="F250" s="11" t="s">
        <v>108</v>
      </c>
      <c r="G250" s="11" t="s">
        <v>24</v>
      </c>
      <c r="H250" s="11" t="n">
        <v>220</v>
      </c>
      <c r="I250" s="12" t="n">
        <v>8.0102</v>
      </c>
      <c r="J250" s="12" t="n">
        <f aca="false">I250*PARÂMETROS!$B$7</f>
        <v>8.731118</v>
      </c>
      <c r="K250" s="26" t="n">
        <f aca="false">J250*(1-PARÂMETROS!$B$8-PARÂMETROS!$B$9-PARÂMETROS!$B$10)</f>
        <v>7.574244865</v>
      </c>
      <c r="L250" s="26" t="n">
        <f aca="false">K250/(1-PARÂMETROS!$B$13-PARÂMETROS!$B$9-PARÂMETROS!$B$10-PARÂMETROS!$B$11-PARÂMETROS!$B$12)</f>
        <v>29.4145431650485</v>
      </c>
      <c r="M250" s="26" t="n">
        <f aca="false">K250/(1-PARÂMETROS!$B$14-PARÂMETROS!$B$9-PARÂMETROS!$B$10-PARÂMETROS!$B$11-PARÂMETROS!$B$12)</f>
        <v>23.8558893385827</v>
      </c>
      <c r="N250" s="26" t="n">
        <f aca="false">K250/(1-PARÂMETROS!$B$15-PARÂMETROS!$B$9-PARÂMETROS!$B$10-PARÂMETROS!$B$11-PARÂMETROS!$B$12)</f>
        <v>20.6101901088435</v>
      </c>
      <c r="O250" s="13" t="s">
        <v>744</v>
      </c>
    </row>
    <row r="251" customFormat="false" ht="18" hidden="false" customHeight="true" outlineLevel="0" collapsed="false">
      <c r="A251" s="11" t="n">
        <v>245</v>
      </c>
      <c r="B251" s="11" t="s">
        <v>950</v>
      </c>
      <c r="C251" s="13" t="s">
        <v>951</v>
      </c>
      <c r="D251" s="13" t="s">
        <v>952</v>
      </c>
      <c r="E251" s="13" t="s">
        <v>26</v>
      </c>
      <c r="F251" s="11" t="s">
        <v>112</v>
      </c>
      <c r="G251" s="11" t="s">
        <v>24</v>
      </c>
      <c r="H251" s="11" t="n">
        <v>180</v>
      </c>
      <c r="I251" s="12" t="n">
        <v>8.4821</v>
      </c>
      <c r="J251" s="12" t="n">
        <f aca="false">I251*PARÂMETROS!$B$7</f>
        <v>9.245489</v>
      </c>
      <c r="K251" s="26" t="n">
        <f aca="false">J251*(1-PARÂMETROS!$B$8-PARÂMETROS!$B$9-PARÂMETROS!$B$10)</f>
        <v>8.0204617075</v>
      </c>
      <c r="L251" s="26" t="n">
        <f aca="false">K251/(1-PARÂMETROS!$B$13-PARÂMETROS!$B$9-PARÂMETROS!$B$10-PARÂMETROS!$B$11-PARÂMETROS!$B$12)</f>
        <v>31.1474241067961</v>
      </c>
      <c r="M251" s="26" t="n">
        <f aca="false">K251/(1-PARÂMETROS!$B$14-PARÂMETROS!$B$9-PARÂMETROS!$B$10-PARÂMETROS!$B$11-PARÂMETROS!$B$12)</f>
        <v>25.2612967165354</v>
      </c>
      <c r="N251" s="26" t="n">
        <f aca="false">K251/(1-PARÂMETROS!$B$15-PARÂMETROS!$B$9-PARÂMETROS!$B$10-PARÂMETROS!$B$11-PARÂMETROS!$B$12)</f>
        <v>21.8243855986395</v>
      </c>
      <c r="O251" s="13" t="s">
        <v>744</v>
      </c>
    </row>
    <row r="252" customFormat="false" ht="18" hidden="false" customHeight="true" outlineLevel="0" collapsed="false">
      <c r="A252" s="11" t="n">
        <v>246</v>
      </c>
      <c r="B252" s="11" t="s">
        <v>953</v>
      </c>
      <c r="C252" s="13" t="s">
        <v>954</v>
      </c>
      <c r="D252" s="13" t="s">
        <v>955</v>
      </c>
      <c r="E252" s="13" t="s">
        <v>26</v>
      </c>
      <c r="F252" s="11" t="s">
        <v>116</v>
      </c>
      <c r="G252" s="11" t="s">
        <v>24</v>
      </c>
      <c r="H252" s="11" t="n">
        <v>150</v>
      </c>
      <c r="I252" s="12" t="n">
        <v>9.5832</v>
      </c>
      <c r="J252" s="12" t="n">
        <f aca="false">I252*PARÂMETROS!$B$7</f>
        <v>10.445688</v>
      </c>
      <c r="K252" s="26" t="n">
        <f aca="false">J252*(1-PARÂMETROS!$B$8-PARÂMETROS!$B$9-PARÂMETROS!$B$10)</f>
        <v>9.06163434</v>
      </c>
      <c r="L252" s="26" t="n">
        <f aca="false">K252/(1-PARÂMETROS!$B$13-PARÂMETROS!$B$9-PARÂMETROS!$B$10-PARÂMETROS!$B$11-PARÂMETROS!$B$12)</f>
        <v>35.1908129708738</v>
      </c>
      <c r="M252" s="26" t="n">
        <f aca="false">K252/(1-PARÂMETROS!$B$14-PARÂMETROS!$B$9-PARÂMETROS!$B$10-PARÂMETROS!$B$11-PARÂMETROS!$B$12)</f>
        <v>28.5405805984252</v>
      </c>
      <c r="N252" s="26" t="n">
        <f aca="false">K252/(1-PARÂMETROS!$B$15-PARÂMETROS!$B$9-PARÂMETROS!$B$10-PARÂMETROS!$B$11-PARÂMETROS!$B$12)</f>
        <v>24.6575084081633</v>
      </c>
      <c r="O252" s="13" t="s">
        <v>744</v>
      </c>
    </row>
    <row r="253" customFormat="false" ht="18" hidden="false" customHeight="true" outlineLevel="0" collapsed="false">
      <c r="A253" s="11" t="n">
        <v>247</v>
      </c>
      <c r="B253" s="11" t="s">
        <v>956</v>
      </c>
      <c r="C253" s="13" t="s">
        <v>957</v>
      </c>
      <c r="D253" s="13" t="s">
        <v>958</v>
      </c>
      <c r="E253" s="13" t="s">
        <v>26</v>
      </c>
      <c r="F253" s="11" t="s">
        <v>120</v>
      </c>
      <c r="G253" s="11" t="s">
        <v>24</v>
      </c>
      <c r="H253" s="11" t="n">
        <v>120</v>
      </c>
      <c r="I253" s="12" t="n">
        <v>12.7534</v>
      </c>
      <c r="J253" s="12" t="n">
        <f aca="false">I253*PARÂMETROS!$B$7</f>
        <v>13.901206</v>
      </c>
      <c r="K253" s="26" t="n">
        <f aca="false">J253*(1-PARÂMETROS!$B$8-PARÂMETROS!$B$9-PARÂMETROS!$B$10)</f>
        <v>12.059296205</v>
      </c>
      <c r="L253" s="26" t="n">
        <f aca="false">K253/(1-PARÂMETROS!$B$13-PARÂMETROS!$B$9-PARÂMETROS!$B$10-PARÂMETROS!$B$11-PARÂMETROS!$B$12)</f>
        <v>46.8322182718446</v>
      </c>
      <c r="M253" s="26" t="n">
        <f aca="false">K253/(1-PARÂMETROS!$B$14-PARÂMETROS!$B$9-PARÂMETROS!$B$10-PARÂMETROS!$B$11-PARÂMETROS!$B$12)</f>
        <v>37.9820352913386</v>
      </c>
      <c r="N253" s="26" t="n">
        <f aca="false">K253/(1-PARÂMETROS!$B$15-PARÂMETROS!$B$9-PARÂMETROS!$B$10-PARÂMETROS!$B$11-PARÂMETROS!$B$12)</f>
        <v>32.8144114421769</v>
      </c>
      <c r="O253" s="13" t="s">
        <v>744</v>
      </c>
    </row>
    <row r="254" customFormat="false" ht="18" hidden="false" customHeight="true" outlineLevel="0" collapsed="false">
      <c r="A254" s="11" t="n">
        <v>248</v>
      </c>
      <c r="B254" s="11" t="s">
        <v>959</v>
      </c>
      <c r="C254" s="13" t="s">
        <v>960</v>
      </c>
      <c r="D254" s="13" t="s">
        <v>961</v>
      </c>
      <c r="E254" s="13" t="s">
        <v>26</v>
      </c>
      <c r="F254" s="11" t="s">
        <v>124</v>
      </c>
      <c r="G254" s="11" t="s">
        <v>24</v>
      </c>
      <c r="H254" s="11" t="n">
        <v>100</v>
      </c>
      <c r="I254" s="12" t="n">
        <v>14.7378</v>
      </c>
      <c r="J254" s="12" t="n">
        <f aca="false">I254*PARÂMETROS!$B$7</f>
        <v>16.064202</v>
      </c>
      <c r="K254" s="26" t="n">
        <f aca="false">J254*(1-PARÂMETROS!$B$8-PARÂMETROS!$B$9-PARÂMETROS!$B$10)</f>
        <v>13.935695235</v>
      </c>
      <c r="L254" s="26" t="n">
        <f aca="false">K254/(1-PARÂMETROS!$B$13-PARÂMETROS!$B$9-PARÂMETROS!$B$10-PARÂMETROS!$B$11-PARÂMETROS!$B$12)</f>
        <v>54.1192047961165</v>
      </c>
      <c r="M254" s="26" t="n">
        <f aca="false">K254/(1-PARÂMETROS!$B$14-PARÂMETROS!$B$9-PARÂMETROS!$B$10-PARÂMETROS!$B$11-PARÂMETROS!$B$12)</f>
        <v>43.891953496063</v>
      </c>
      <c r="N254" s="26" t="n">
        <f aca="false">K254/(1-PARÂMETROS!$B$15-PARÂMETROS!$B$9-PARÂMETROS!$B$10-PARÂMETROS!$B$11-PARÂMETROS!$B$12)</f>
        <v>37.9202591428572</v>
      </c>
      <c r="O254" s="13" t="s">
        <v>744</v>
      </c>
    </row>
    <row r="255" customFormat="false" ht="18" hidden="false" customHeight="true" outlineLevel="0" collapsed="false">
      <c r="A255" s="11" t="n">
        <v>249</v>
      </c>
      <c r="B255" s="11" t="s">
        <v>962</v>
      </c>
      <c r="C255" s="13" t="s">
        <v>963</v>
      </c>
      <c r="D255" s="13" t="s">
        <v>964</v>
      </c>
      <c r="E255" s="13" t="s">
        <v>26</v>
      </c>
      <c r="F255" s="11" t="s">
        <v>128</v>
      </c>
      <c r="G255" s="11" t="s">
        <v>24</v>
      </c>
      <c r="H255" s="11" t="n">
        <v>90</v>
      </c>
      <c r="I255" s="12" t="n">
        <v>14.6168</v>
      </c>
      <c r="J255" s="12" t="n">
        <f aca="false">I255*PARÂMETROS!$B$7</f>
        <v>15.932312</v>
      </c>
      <c r="K255" s="26" t="n">
        <f aca="false">J255*(1-PARÂMETROS!$B$8-PARÂMETROS!$B$9-PARÂMETROS!$B$10)</f>
        <v>13.82128066</v>
      </c>
      <c r="L255" s="26" t="n">
        <f aca="false">K255/(1-PARÂMETROS!$B$13-PARÂMETROS!$B$9-PARÂMETROS!$B$10-PARÂMETROS!$B$11-PARÂMETROS!$B$12)</f>
        <v>53.6748763495145</v>
      </c>
      <c r="M255" s="26" t="n">
        <f aca="false">K255/(1-PARÂMETROS!$B$14-PARÂMETROS!$B$9-PARÂMETROS!$B$10-PARÂMETROS!$B$11-PARÂMETROS!$B$12)</f>
        <v>43.5315926299213</v>
      </c>
      <c r="N255" s="26" t="n">
        <f aca="false">K255/(1-PARÂMETROS!$B$15-PARÂMETROS!$B$9-PARÂMETROS!$B$10-PARÂMETROS!$B$11-PARÂMETROS!$B$12)</f>
        <v>37.6089269659864</v>
      </c>
      <c r="O255" s="13" t="s">
        <v>744</v>
      </c>
    </row>
    <row r="256" customFormat="false" ht="18" hidden="false" customHeight="true" outlineLevel="0" collapsed="false">
      <c r="A256" s="11" t="n">
        <v>250</v>
      </c>
      <c r="B256" s="11" t="s">
        <v>965</v>
      </c>
      <c r="C256" s="13" t="s">
        <v>966</v>
      </c>
      <c r="D256" s="13" t="s">
        <v>967</v>
      </c>
      <c r="E256" s="13" t="s">
        <v>26</v>
      </c>
      <c r="F256" s="11" t="s">
        <v>132</v>
      </c>
      <c r="G256" s="11" t="s">
        <v>24</v>
      </c>
      <c r="H256" s="11" t="n">
        <v>72</v>
      </c>
      <c r="I256" s="12" t="n">
        <v>19.3963</v>
      </c>
      <c r="J256" s="12" t="n">
        <f aca="false">I256*PARÂMETROS!$B$7</f>
        <v>21.141967</v>
      </c>
      <c r="K256" s="26" t="n">
        <f aca="false">J256*(1-PARÂMETROS!$B$8-PARÂMETROS!$B$9-PARÂMETROS!$B$10)</f>
        <v>18.3406563725</v>
      </c>
      <c r="L256" s="26" t="n">
        <f aca="false">K256/(1-PARÂMETROS!$B$13-PARÂMETROS!$B$9-PARÂMETROS!$B$10-PARÂMETROS!$B$11-PARÂMETROS!$B$12)</f>
        <v>71.2258499902912</v>
      </c>
      <c r="M256" s="26" t="n">
        <f aca="false">K256/(1-PARÂMETROS!$B$14-PARÂMETROS!$B$9-PARÂMETROS!$B$10-PARÂMETROS!$B$11-PARÂMETROS!$B$12)</f>
        <v>57.7658468425197</v>
      </c>
      <c r="N256" s="26" t="n">
        <f aca="false">K256/(1-PARÂMETROS!$B$15-PARÂMETROS!$B$9-PARÂMETROS!$B$10-PARÂMETROS!$B$11-PARÂMETROS!$B$12)</f>
        <v>49.906547952381</v>
      </c>
      <c r="O256" s="13" t="s">
        <v>744</v>
      </c>
    </row>
    <row r="257" customFormat="false" ht="18" hidden="false" customHeight="true" outlineLevel="0" collapsed="false">
      <c r="A257" s="11" t="n">
        <v>251</v>
      </c>
      <c r="B257" s="11" t="s">
        <v>968</v>
      </c>
      <c r="C257" s="13" t="s">
        <v>969</v>
      </c>
      <c r="D257" s="13" t="s">
        <v>970</v>
      </c>
      <c r="E257" s="13" t="s">
        <v>26</v>
      </c>
      <c r="F257" s="11" t="s">
        <v>136</v>
      </c>
      <c r="G257" s="11" t="s">
        <v>24</v>
      </c>
      <c r="H257" s="11" t="n">
        <v>60</v>
      </c>
      <c r="I257" s="12" t="n">
        <v>21.5864</v>
      </c>
      <c r="J257" s="12" t="n">
        <f aca="false">I257*PARÂMETROS!$B$7</f>
        <v>23.529176</v>
      </c>
      <c r="K257" s="26" t="n">
        <f aca="false">J257*(1-PARÂMETROS!$B$8-PARÂMETROS!$B$9-PARÂMETROS!$B$10)</f>
        <v>20.41156018</v>
      </c>
      <c r="L257" s="26" t="n">
        <f aca="false">K257/(1-PARÂMETROS!$B$13-PARÂMETROS!$B$9-PARÂMETROS!$B$10-PARÂMETROS!$B$11-PARÂMETROS!$B$12)</f>
        <v>79.2681948737864</v>
      </c>
      <c r="M257" s="26" t="n">
        <f aca="false">K257/(1-PARÂMETROS!$B$14-PARÂMETROS!$B$9-PARÂMETROS!$B$10-PARÂMETROS!$B$11-PARÂMETROS!$B$12)</f>
        <v>64.288378519685</v>
      </c>
      <c r="N257" s="26" t="n">
        <f aca="false">K257/(1-PARÂMETROS!$B$15-PARÂMETROS!$B$9-PARÂMETROS!$B$10-PARÂMETROS!$B$11-PARÂMETROS!$B$12)</f>
        <v>55.5416603537415</v>
      </c>
      <c r="O257" s="13" t="s">
        <v>744</v>
      </c>
    </row>
    <row r="258" customFormat="false" ht="18" hidden="false" customHeight="true" outlineLevel="0" collapsed="false">
      <c r="A258" s="11" t="n">
        <v>252</v>
      </c>
      <c r="B258" s="11" t="s">
        <v>971</v>
      </c>
      <c r="C258" s="13" t="s">
        <v>972</v>
      </c>
      <c r="D258" s="13" t="s">
        <v>973</v>
      </c>
      <c r="E258" s="13" t="s">
        <v>26</v>
      </c>
      <c r="F258" s="11" t="s">
        <v>140</v>
      </c>
      <c r="G258" s="11" t="s">
        <v>24</v>
      </c>
      <c r="H258" s="11" t="n">
        <v>52</v>
      </c>
      <c r="I258" s="12" t="n">
        <v>21.5864</v>
      </c>
      <c r="J258" s="12" t="n">
        <f aca="false">I258*PARÂMETROS!$B$7</f>
        <v>23.529176</v>
      </c>
      <c r="K258" s="26" t="n">
        <f aca="false">J258*(1-PARÂMETROS!$B$8-PARÂMETROS!$B$9-PARÂMETROS!$B$10)</f>
        <v>20.41156018</v>
      </c>
      <c r="L258" s="26" t="n">
        <f aca="false">K258/(1-PARÂMETROS!$B$13-PARÂMETROS!$B$9-PARÂMETROS!$B$10-PARÂMETROS!$B$11-PARÂMETROS!$B$12)</f>
        <v>79.2681948737864</v>
      </c>
      <c r="M258" s="26" t="n">
        <f aca="false">K258/(1-PARÂMETROS!$B$14-PARÂMETROS!$B$9-PARÂMETROS!$B$10-PARÂMETROS!$B$11-PARÂMETROS!$B$12)</f>
        <v>64.288378519685</v>
      </c>
      <c r="N258" s="26" t="n">
        <f aca="false">K258/(1-PARÂMETROS!$B$15-PARÂMETROS!$B$9-PARÂMETROS!$B$10-PARÂMETROS!$B$11-PARÂMETROS!$B$12)</f>
        <v>55.5416603537415</v>
      </c>
      <c r="O258" s="13" t="s">
        <v>744</v>
      </c>
    </row>
    <row r="259" customFormat="false" ht="18" hidden="false" customHeight="true" outlineLevel="0" collapsed="false">
      <c r="A259" s="11" t="n">
        <v>253</v>
      </c>
      <c r="B259" s="11" t="s">
        <v>974</v>
      </c>
      <c r="C259" s="13" t="s">
        <v>975</v>
      </c>
      <c r="D259" s="13" t="s">
        <v>976</v>
      </c>
      <c r="E259" s="13" t="s">
        <v>26</v>
      </c>
      <c r="F259" s="11" t="s">
        <v>144</v>
      </c>
      <c r="G259" s="11" t="s">
        <v>24</v>
      </c>
      <c r="H259" s="11" t="n">
        <v>40</v>
      </c>
      <c r="I259" s="12" t="n">
        <v>29.5482</v>
      </c>
      <c r="J259" s="12" t="n">
        <f aca="false">I259*PARÂMETROS!$B$7</f>
        <v>32.207538</v>
      </c>
      <c r="K259" s="26" t="n">
        <f aca="false">J259*(1-PARÂMETROS!$B$8-PARÂMETROS!$B$9-PARÂMETROS!$B$10)</f>
        <v>27.940039215</v>
      </c>
      <c r="L259" s="26" t="n">
        <f aca="false">K259/(1-PARÂMETROS!$B$13-PARÂMETROS!$B$9-PARÂMETROS!$B$10-PARÂMETROS!$B$11-PARÂMETROS!$B$12)</f>
        <v>108.505006660194</v>
      </c>
      <c r="M259" s="26" t="n">
        <f aca="false">K259/(1-PARÂMETROS!$B$14-PARÂMETROS!$B$9-PARÂMETROS!$B$10-PARÂMETROS!$B$11-PARÂMETROS!$B$12)</f>
        <v>88.000123511811</v>
      </c>
      <c r="N259" s="26" t="n">
        <f aca="false">K259/(1-PARÂMETROS!$B$15-PARÂMETROS!$B$9-PARÂMETROS!$B$10-PARÂMETROS!$B$11-PARÂMETROS!$B$12)</f>
        <v>76.0273175918367</v>
      </c>
      <c r="O259" s="13" t="s">
        <v>744</v>
      </c>
    </row>
    <row r="260" customFormat="false" ht="18" hidden="false" customHeight="true" outlineLevel="0" collapsed="false">
      <c r="A260" s="11" t="n">
        <v>254</v>
      </c>
      <c r="B260" s="11" t="s">
        <v>977</v>
      </c>
      <c r="C260" s="13" t="s">
        <v>978</v>
      </c>
      <c r="D260" s="13" t="s">
        <v>979</v>
      </c>
      <c r="E260" s="13" t="s">
        <v>26</v>
      </c>
      <c r="F260" s="11" t="s">
        <v>148</v>
      </c>
      <c r="G260" s="11" t="s">
        <v>24</v>
      </c>
      <c r="H260" s="11" t="n">
        <v>40</v>
      </c>
      <c r="I260" s="12" t="n">
        <v>30.0322</v>
      </c>
      <c r="J260" s="12" t="n">
        <f aca="false">I260*PARÂMETROS!$B$7</f>
        <v>32.735098</v>
      </c>
      <c r="K260" s="26" t="n">
        <f aca="false">J260*(1-PARÂMETROS!$B$8-PARÂMETROS!$B$9-PARÂMETROS!$B$10)</f>
        <v>28.397697515</v>
      </c>
      <c r="L260" s="26" t="n">
        <f aca="false">K260/(1-PARÂMETROS!$B$13-PARÂMETROS!$B$9-PARÂMETROS!$B$10-PARÂMETROS!$B$11-PARÂMETROS!$B$12)</f>
        <v>110.282320446602</v>
      </c>
      <c r="M260" s="26" t="n">
        <f aca="false">K260/(1-PARÂMETROS!$B$14-PARÂMETROS!$B$9-PARÂMETROS!$B$10-PARÂMETROS!$B$11-PARÂMETROS!$B$12)</f>
        <v>89.4415669763779</v>
      </c>
      <c r="N260" s="26" t="n">
        <f aca="false">K260/(1-PARÂMETROS!$B$15-PARÂMETROS!$B$9-PARÂMETROS!$B$10-PARÂMETROS!$B$11-PARÂMETROS!$B$12)</f>
        <v>77.2726462993197</v>
      </c>
      <c r="O260" s="13" t="s">
        <v>744</v>
      </c>
    </row>
    <row r="261" customFormat="false" ht="18" hidden="false" customHeight="true" outlineLevel="0" collapsed="false">
      <c r="A261" s="11" t="n">
        <v>255</v>
      </c>
      <c r="B261" s="11" t="s">
        <v>980</v>
      </c>
      <c r="C261" s="13" t="s">
        <v>981</v>
      </c>
      <c r="D261" s="13" t="s">
        <v>982</v>
      </c>
      <c r="E261" s="13" t="s">
        <v>26</v>
      </c>
      <c r="F261" s="11" t="s">
        <v>983</v>
      </c>
      <c r="G261" s="11" t="s">
        <v>24</v>
      </c>
      <c r="H261" s="11" t="n">
        <v>32</v>
      </c>
      <c r="I261" s="12" t="n">
        <v>30.9155</v>
      </c>
      <c r="J261" s="12" t="n">
        <f aca="false">I261*PARÂMETROS!$B$7</f>
        <v>33.697895</v>
      </c>
      <c r="K261" s="26" t="n">
        <f aca="false">J261*(1-PARÂMETROS!$B$8-PARÂMETROS!$B$9-PARÂMETROS!$B$10)</f>
        <v>29.2329239125</v>
      </c>
      <c r="L261" s="26" t="n">
        <f aca="false">K261/(1-PARÂMETROS!$B$13-PARÂMETROS!$B$9-PARÂMETROS!$B$10-PARÂMETROS!$B$11-PARÂMETROS!$B$12)</f>
        <v>113.525918106796</v>
      </c>
      <c r="M261" s="26" t="n">
        <f aca="false">K261/(1-PARÂMETROS!$B$14-PARÂMETROS!$B$9-PARÂMETROS!$B$10-PARÂMETROS!$B$11-PARÂMETROS!$B$12)</f>
        <v>92.0722012992126</v>
      </c>
      <c r="N261" s="26" t="n">
        <f aca="false">K261/(1-PARÂMETROS!$B$15-PARÂMETROS!$B$9-PARÂMETROS!$B$10-PARÂMETROS!$B$11-PARÂMETROS!$B$12)</f>
        <v>79.5453711904762</v>
      </c>
      <c r="O261" s="13" t="s">
        <v>744</v>
      </c>
    </row>
    <row r="262" customFormat="false" ht="18" hidden="false" customHeight="true" outlineLevel="0" collapsed="false">
      <c r="A262" s="11" t="n">
        <v>256</v>
      </c>
      <c r="B262" s="11" t="s">
        <v>984</v>
      </c>
      <c r="C262" s="13" t="s">
        <v>985</v>
      </c>
      <c r="D262" s="13" t="s">
        <v>986</v>
      </c>
      <c r="E262" s="13" t="s">
        <v>26</v>
      </c>
      <c r="F262" s="11" t="s">
        <v>156</v>
      </c>
      <c r="G262" s="11" t="s">
        <v>24</v>
      </c>
      <c r="H262" s="11" t="n">
        <v>24</v>
      </c>
      <c r="I262" s="12" t="n">
        <v>50.4328</v>
      </c>
      <c r="J262" s="12" t="n">
        <f aca="false">I262*PARÂMETROS!$B$7</f>
        <v>54.971752</v>
      </c>
      <c r="K262" s="26" t="n">
        <f aca="false">J262*(1-PARÂMETROS!$B$8-PARÂMETROS!$B$9-PARÂMETROS!$B$10)</f>
        <v>47.68799486</v>
      </c>
      <c r="L262" s="26" t="n">
        <f aca="false">K262/(1-PARÂMETROS!$B$13-PARÂMETROS!$B$9-PARÂMETROS!$B$10-PARÂMETROS!$B$11-PARÂMETROS!$B$12)</f>
        <v>185.196096543689</v>
      </c>
      <c r="M262" s="26" t="n">
        <f aca="false">K262/(1-PARÂMETROS!$B$14-PARÂMETROS!$B$9-PARÂMETROS!$B$10-PARÂMETROS!$B$11-PARÂMETROS!$B$12)</f>
        <v>150.198409007874</v>
      </c>
      <c r="N262" s="26" t="n">
        <f aca="false">K262/(1-PARÂMETROS!$B$15-PARÂMETROS!$B$9-PARÂMETROS!$B$10-PARÂMETROS!$B$11-PARÂMETROS!$B$12)</f>
        <v>129.763251319728</v>
      </c>
      <c r="O262" s="13" t="s">
        <v>744</v>
      </c>
    </row>
    <row r="263" customFormat="false" ht="18" hidden="false" customHeight="true" outlineLevel="0" collapsed="false">
      <c r="A263" s="11" t="n">
        <v>257</v>
      </c>
      <c r="B263" s="11" t="s">
        <v>987</v>
      </c>
      <c r="C263" s="13" t="s">
        <v>988</v>
      </c>
      <c r="D263" s="13" t="s">
        <v>989</v>
      </c>
      <c r="E263" s="13" t="s">
        <v>26</v>
      </c>
      <c r="F263" s="11" t="s">
        <v>990</v>
      </c>
      <c r="G263" s="11" t="s">
        <v>24</v>
      </c>
      <c r="H263" s="11" t="n">
        <v>20</v>
      </c>
      <c r="I263" s="12" t="n">
        <v>55.781</v>
      </c>
      <c r="J263" s="12" t="n">
        <f aca="false">I263*PARÂMETROS!$B$7</f>
        <v>60.80129</v>
      </c>
      <c r="K263" s="26" t="n">
        <f aca="false">J263*(1-PARÂMETROS!$B$8-PARÂMETROS!$B$9-PARÂMETROS!$B$10)</f>
        <v>52.745119075</v>
      </c>
      <c r="L263" s="26" t="n">
        <f aca="false">K263/(1-PARÂMETROS!$B$13-PARÂMETROS!$B$9-PARÂMETROS!$B$10-PARÂMETROS!$B$11-PARÂMETROS!$B$12)</f>
        <v>204.835413883495</v>
      </c>
      <c r="M263" s="26" t="n">
        <f aca="false">K263/(1-PARÂMETROS!$B$14-PARÂMETROS!$B$9-PARÂMETROS!$B$10-PARÂMETROS!$B$11-PARÂMETROS!$B$12)</f>
        <v>166.126359291339</v>
      </c>
      <c r="N263" s="26" t="n">
        <f aca="false">K263/(1-PARÂMETROS!$B$15-PARÂMETROS!$B$9-PARÂMETROS!$B$10-PARÂMETROS!$B$11-PARÂMETROS!$B$12)</f>
        <v>143.524133537415</v>
      </c>
      <c r="O263" s="13" t="s">
        <v>744</v>
      </c>
    </row>
    <row r="264" customFormat="false" ht="18" hidden="false" customHeight="true" outlineLevel="0" collapsed="false">
      <c r="A264" s="11" t="n">
        <v>258</v>
      </c>
      <c r="B264" s="11" t="s">
        <v>991</v>
      </c>
      <c r="C264" s="13" t="s">
        <v>992</v>
      </c>
      <c r="D264" s="13" t="s">
        <v>993</v>
      </c>
      <c r="E264" s="13" t="s">
        <v>26</v>
      </c>
      <c r="F264" s="11" t="s">
        <v>164</v>
      </c>
      <c r="G264" s="11" t="s">
        <v>24</v>
      </c>
      <c r="H264" s="11" t="n">
        <v>18</v>
      </c>
      <c r="I264" s="12" t="n">
        <v>58.8302</v>
      </c>
      <c r="J264" s="12" t="n">
        <f aca="false">I264*PARÂMETROS!$B$7</f>
        <v>64.124918</v>
      </c>
      <c r="K264" s="26" t="n">
        <f aca="false">J264*(1-PARÂMETROS!$B$8-PARÂMETROS!$B$9-PARÂMETROS!$B$10)</f>
        <v>55.628366365</v>
      </c>
      <c r="L264" s="26" t="n">
        <f aca="false">K264/(1-PARÂMETROS!$B$13-PARÂMETROS!$B$9-PARÂMETROS!$B$10-PARÂMETROS!$B$11-PARÂMETROS!$B$12)</f>
        <v>216.032490737864</v>
      </c>
      <c r="M264" s="26" t="n">
        <f aca="false">K264/(1-PARÂMETROS!$B$14-PARÂMETROS!$B$9-PARÂMETROS!$B$10-PARÂMETROS!$B$11-PARÂMETROS!$B$12)</f>
        <v>175.20745311811</v>
      </c>
      <c r="N264" s="26" t="n">
        <f aca="false">K264/(1-PARÂMETROS!$B$15-PARÂMETROS!$B$9-PARÂMETROS!$B$10-PARÂMETROS!$B$11-PARÂMETROS!$B$12)</f>
        <v>151.369704394558</v>
      </c>
      <c r="O264" s="13" t="s">
        <v>744</v>
      </c>
    </row>
    <row r="265" customFormat="false" ht="18" hidden="false" customHeight="true" outlineLevel="0" collapsed="false">
      <c r="A265" s="11" t="n">
        <v>259</v>
      </c>
      <c r="B265" s="11" t="s">
        <v>994</v>
      </c>
      <c r="C265" s="13" t="s">
        <v>995</v>
      </c>
      <c r="D265" s="13" t="s">
        <v>996</v>
      </c>
      <c r="E265" s="13" t="s">
        <v>26</v>
      </c>
      <c r="F265" s="11" t="s">
        <v>172</v>
      </c>
      <c r="G265" s="11" t="s">
        <v>24</v>
      </c>
      <c r="H265" s="11" t="n">
        <v>14</v>
      </c>
      <c r="I265" s="12" t="n">
        <v>78.3475</v>
      </c>
      <c r="J265" s="12" t="n">
        <f aca="false">I265*PARÂMETROS!$B$7</f>
        <v>85.398775</v>
      </c>
      <c r="K265" s="26" t="n">
        <f aca="false">J265*(1-PARÂMETROS!$B$8-PARÂMETROS!$B$9-PARÂMETROS!$B$10)</f>
        <v>74.0834373125</v>
      </c>
      <c r="L265" s="26" t="n">
        <f aca="false">K265/(1-PARÂMETROS!$B$13-PARÂMETROS!$B$9-PARÂMETROS!$B$10-PARÂMETROS!$B$11-PARÂMETROS!$B$12)</f>
        <v>287.702669174757</v>
      </c>
      <c r="M265" s="26" t="n">
        <f aca="false">K265/(1-PARÂMETROS!$B$14-PARÂMETROS!$B$9-PARÂMETROS!$B$10-PARÂMETROS!$B$11-PARÂMETROS!$B$12)</f>
        <v>233.333660826772</v>
      </c>
      <c r="N265" s="26" t="n">
        <f aca="false">K265/(1-PARÂMETROS!$B$15-PARÂMETROS!$B$9-PARÂMETROS!$B$10-PARÂMETROS!$B$11-PARÂMETROS!$B$12)</f>
        <v>201.58758452381</v>
      </c>
      <c r="O265" s="13" t="s">
        <v>744</v>
      </c>
    </row>
    <row r="266" customFormat="false" ht="18" hidden="false" customHeight="true" outlineLevel="0" collapsed="false">
      <c r="A266" s="11" t="n">
        <v>260</v>
      </c>
      <c r="B266" s="11" t="s">
        <v>997</v>
      </c>
      <c r="C266" s="13" t="s">
        <v>998</v>
      </c>
      <c r="D266" s="13" t="s">
        <v>999</v>
      </c>
      <c r="E266" s="13" t="s">
        <v>26</v>
      </c>
      <c r="F266" s="11" t="s">
        <v>176</v>
      </c>
      <c r="G266" s="11" t="s">
        <v>24</v>
      </c>
      <c r="H266" s="11" t="n">
        <v>13</v>
      </c>
      <c r="I266" s="12" t="n">
        <v>78.3475</v>
      </c>
      <c r="J266" s="12" t="n">
        <f aca="false">I266*PARÂMETROS!$B$7</f>
        <v>85.398775</v>
      </c>
      <c r="K266" s="26" t="n">
        <f aca="false">J266*(1-PARÂMETROS!$B$8-PARÂMETROS!$B$9-PARÂMETROS!$B$10)</f>
        <v>74.0834373125</v>
      </c>
      <c r="L266" s="26" t="n">
        <f aca="false">K266/(1-PARÂMETROS!$B$13-PARÂMETROS!$B$9-PARÂMETROS!$B$10-PARÂMETROS!$B$11-PARÂMETROS!$B$12)</f>
        <v>287.702669174757</v>
      </c>
      <c r="M266" s="26" t="n">
        <f aca="false">K266/(1-PARÂMETROS!$B$14-PARÂMETROS!$B$9-PARÂMETROS!$B$10-PARÂMETROS!$B$11-PARÂMETROS!$B$12)</f>
        <v>233.333660826772</v>
      </c>
      <c r="N266" s="26" t="n">
        <f aca="false">K266/(1-PARÂMETROS!$B$15-PARÂMETROS!$B$9-PARÂMETROS!$B$10-PARÂMETROS!$B$11-PARÂMETROS!$B$12)</f>
        <v>201.58758452381</v>
      </c>
      <c r="O266" s="13" t="s">
        <v>744</v>
      </c>
    </row>
    <row r="267" customFormat="false" ht="18" hidden="false" customHeight="true" outlineLevel="0" collapsed="false">
      <c r="A267" s="11" t="n">
        <v>261</v>
      </c>
      <c r="B267" s="11" t="s">
        <v>1000</v>
      </c>
      <c r="C267" s="13" t="s">
        <v>1001</v>
      </c>
      <c r="D267" s="13" t="s">
        <v>1002</v>
      </c>
      <c r="E267" s="13" t="s">
        <v>26</v>
      </c>
      <c r="F267" s="11" t="s">
        <v>180</v>
      </c>
      <c r="G267" s="11" t="s">
        <v>24</v>
      </c>
      <c r="H267" s="11" t="n">
        <v>10</v>
      </c>
      <c r="I267" s="12" t="n">
        <v>78.3475</v>
      </c>
      <c r="J267" s="12" t="n">
        <f aca="false">I267*PARÂMETROS!$B$7</f>
        <v>85.398775</v>
      </c>
      <c r="K267" s="26" t="n">
        <f aca="false">J267*(1-PARÂMETROS!$B$8-PARÂMETROS!$B$9-PARÂMETROS!$B$10)</f>
        <v>74.0834373125</v>
      </c>
      <c r="L267" s="26" t="n">
        <f aca="false">K267/(1-PARÂMETROS!$B$13-PARÂMETROS!$B$9-PARÂMETROS!$B$10-PARÂMETROS!$B$11-PARÂMETROS!$B$12)</f>
        <v>287.702669174757</v>
      </c>
      <c r="M267" s="26" t="n">
        <f aca="false">K267/(1-PARÂMETROS!$B$14-PARÂMETROS!$B$9-PARÂMETROS!$B$10-PARÂMETROS!$B$11-PARÂMETROS!$B$12)</f>
        <v>233.333660826772</v>
      </c>
      <c r="N267" s="26" t="n">
        <f aca="false">K267/(1-PARÂMETROS!$B$15-PARÂMETROS!$B$9-PARÂMETROS!$B$10-PARÂMETROS!$B$11-PARÂMETROS!$B$12)</f>
        <v>201.58758452381</v>
      </c>
      <c r="O267" s="13" t="s">
        <v>744</v>
      </c>
    </row>
    <row r="268" customFormat="false" ht="18" hidden="false" customHeight="true" outlineLevel="0" collapsed="false">
      <c r="A268" s="11" t="n">
        <v>262</v>
      </c>
      <c r="B268" s="11" t="s">
        <v>1003</v>
      </c>
      <c r="C268" s="13" t="s">
        <v>1004</v>
      </c>
      <c r="D268" s="13" t="s">
        <v>1005</v>
      </c>
      <c r="E268" s="13" t="s">
        <v>26</v>
      </c>
      <c r="F268" s="11" t="s">
        <v>192</v>
      </c>
      <c r="G268" s="11" t="s">
        <v>24</v>
      </c>
      <c r="H268" s="11" t="n">
        <v>8</v>
      </c>
      <c r="I268" s="12" t="n">
        <v>110.836</v>
      </c>
      <c r="J268" s="12" t="n">
        <f aca="false">I268*PARÂMETROS!$B$7</f>
        <v>120.81124</v>
      </c>
      <c r="K268" s="26" t="n">
        <f aca="false">J268*(1-PARÂMETROS!$B$8-PARÂMETROS!$B$9-PARÂMETROS!$B$10)</f>
        <v>104.8037507</v>
      </c>
      <c r="L268" s="26" t="n">
        <f aca="false">K268/(1-PARÂMETROS!$B$13-PARÂMETROS!$B$9-PARÂMETROS!$B$10-PARÂMETROS!$B$11-PARÂMETROS!$B$12)</f>
        <v>407.004857087378</v>
      </c>
      <c r="M268" s="26" t="n">
        <f aca="false">K268/(1-PARÂMETROS!$B$14-PARÂMETROS!$B$9-PARÂMETROS!$B$10-PARÂMETROS!$B$11-PARÂMETROS!$B$12)</f>
        <v>330.090553385827</v>
      </c>
      <c r="N268" s="26" t="n">
        <f aca="false">K268/(1-PARÂMETROS!$B$15-PARÂMETROS!$B$9-PARÂMETROS!$B$10-PARÂMETROS!$B$11-PARÂMETROS!$B$12)</f>
        <v>285.180274013605</v>
      </c>
      <c r="O268" s="13" t="s">
        <v>744</v>
      </c>
    </row>
    <row r="269" customFormat="false" ht="18" hidden="false" customHeight="true" outlineLevel="0" collapsed="false">
      <c r="A269" s="11" t="n">
        <v>263</v>
      </c>
      <c r="B269" s="11" t="s">
        <v>1006</v>
      </c>
      <c r="C269" s="13" t="s">
        <v>1007</v>
      </c>
      <c r="D269" s="13" t="s">
        <v>1008</v>
      </c>
      <c r="E269" s="13" t="s">
        <v>26</v>
      </c>
      <c r="F269" s="11" t="s">
        <v>196</v>
      </c>
      <c r="G269" s="11" t="s">
        <v>24</v>
      </c>
      <c r="H269" s="11" t="n">
        <v>8</v>
      </c>
      <c r="I269" s="12" t="n">
        <v>113.5827</v>
      </c>
      <c r="J269" s="12" t="n">
        <f aca="false">I269*PARÂMETROS!$B$7</f>
        <v>123.805143</v>
      </c>
      <c r="K269" s="26" t="n">
        <f aca="false">J269*(1-PARÂMETROS!$B$8-PARÂMETROS!$B$9-PARÂMETROS!$B$10)</f>
        <v>107.4009615525</v>
      </c>
      <c r="L269" s="26" t="n">
        <f aca="false">K269/(1-PARÂMETROS!$B$13-PARÂMETROS!$B$9-PARÂMETROS!$B$10-PARÂMETROS!$B$11-PARÂMETROS!$B$12)</f>
        <v>417.091112825243</v>
      </c>
      <c r="M269" s="26" t="n">
        <f aca="false">K269/(1-PARÂMETROS!$B$14-PARÂMETROS!$B$9-PARÂMETROS!$B$10-PARÂMETROS!$B$11-PARÂMETROS!$B$12)</f>
        <v>338.270745047244</v>
      </c>
      <c r="N269" s="26" t="n">
        <f aca="false">K269/(1-PARÂMETROS!$B$15-PARÂMETROS!$B$9-PARÂMETROS!$B$10-PARÂMETROS!$B$11-PARÂMETROS!$B$12)</f>
        <v>292.247514428571</v>
      </c>
      <c r="O269" s="13" t="s">
        <v>744</v>
      </c>
    </row>
    <row r="270" customFormat="false" ht="18" hidden="false" customHeight="true" outlineLevel="0" collapsed="false">
      <c r="A270" s="11" t="n">
        <v>264</v>
      </c>
      <c r="B270" s="11" t="s">
        <v>1009</v>
      </c>
      <c r="C270" s="13" t="s">
        <v>1010</v>
      </c>
      <c r="D270" s="13" t="s">
        <v>1011</v>
      </c>
      <c r="E270" s="13" t="s">
        <v>26</v>
      </c>
      <c r="F270" s="11" t="s">
        <v>200</v>
      </c>
      <c r="G270" s="11" t="s">
        <v>24</v>
      </c>
      <c r="H270" s="11" t="n">
        <v>4</v>
      </c>
      <c r="I270" s="12" t="n">
        <v>275.6</v>
      </c>
      <c r="J270" s="12" t="n">
        <f aca="false">I270*PARÂMETROS!$B$7</f>
        <v>300.404</v>
      </c>
      <c r="K270" s="26" t="n">
        <f aca="false">J270*(1-PARÂMETROS!$B$8-PARÂMETROS!$B$9-PARÂMETROS!$B$10)</f>
        <v>260.60047</v>
      </c>
      <c r="L270" s="26" t="n">
        <f aca="false">K270/(1-PARÂMETROS!$B$13-PARÂMETROS!$B$9-PARÂMETROS!$B$10-PARÂMETROS!$B$11-PARÂMETROS!$B$12)</f>
        <v>1012.04066019417</v>
      </c>
      <c r="M270" s="26" t="n">
        <f aca="false">K270/(1-PARÂMETROS!$B$14-PARÂMETROS!$B$9-PARÂMETROS!$B$10-PARÂMETROS!$B$11-PARÂMETROS!$B$12)</f>
        <v>820.788881889764</v>
      </c>
      <c r="N270" s="26" t="n">
        <f aca="false">K270/(1-PARÂMETROS!$B$15-PARÂMETROS!$B$9-PARÂMETROS!$B$10-PARÂMETROS!$B$11-PARÂMETROS!$B$12)</f>
        <v>709.116925170068</v>
      </c>
      <c r="O270" s="13" t="s">
        <v>744</v>
      </c>
    </row>
    <row r="271" customFormat="false" ht="18" hidden="false" customHeight="true" outlineLevel="0" collapsed="false">
      <c r="A271" s="11" t="n">
        <v>265</v>
      </c>
      <c r="B271" s="11" t="s">
        <v>1012</v>
      </c>
      <c r="C271" s="13" t="s">
        <v>1013</v>
      </c>
      <c r="D271" s="13" t="s">
        <v>1014</v>
      </c>
      <c r="E271" s="13" t="s">
        <v>31</v>
      </c>
      <c r="F271" s="11" t="s">
        <v>704</v>
      </c>
      <c r="G271" s="11" t="s">
        <v>24</v>
      </c>
      <c r="H271" s="11" t="n">
        <v>350</v>
      </c>
      <c r="I271" s="12" t="n">
        <v>5.1062</v>
      </c>
      <c r="J271" s="12" t="n">
        <f aca="false">I271*PARÂMETROS!$B$7</f>
        <v>5.565758</v>
      </c>
      <c r="K271" s="26" t="n">
        <f aca="false">J271*(1-PARÂMETROS!$B$8-PARÂMETROS!$B$9-PARÂMETROS!$B$10)</f>
        <v>4.828295065</v>
      </c>
      <c r="L271" s="26" t="n">
        <f aca="false">K271/(1-PARÂMETROS!$B$13-PARÂMETROS!$B$9-PARÂMETROS!$B$10-PARÂMETROS!$B$11-PARÂMETROS!$B$12)</f>
        <v>18.7506604466019</v>
      </c>
      <c r="M271" s="26" t="n">
        <f aca="false">K271/(1-PARÂMETROS!$B$14-PARÂMETROS!$B$9-PARÂMETROS!$B$10-PARÂMETROS!$B$11-PARÂMETROS!$B$12)</f>
        <v>15.2072285511811</v>
      </c>
      <c r="N271" s="26" t="n">
        <f aca="false">K271/(1-PARÂMETROS!$B$15-PARÂMETROS!$B$9-PARÂMETROS!$B$10-PARÂMETROS!$B$11-PARÂMETROS!$B$12)</f>
        <v>13.1382178639456</v>
      </c>
      <c r="O271" s="13"/>
    </row>
    <row r="272" customFormat="false" ht="18" hidden="false" customHeight="true" outlineLevel="0" collapsed="false">
      <c r="A272" s="11" t="n">
        <v>266</v>
      </c>
      <c r="B272" s="11" t="s">
        <v>1015</v>
      </c>
      <c r="C272" s="13" t="s">
        <v>1016</v>
      </c>
      <c r="D272" s="13" t="s">
        <v>1017</v>
      </c>
      <c r="E272" s="13" t="s">
        <v>31</v>
      </c>
      <c r="F272" s="11" t="s">
        <v>708</v>
      </c>
      <c r="G272" s="11" t="s">
        <v>24</v>
      </c>
      <c r="H272" s="11" t="n">
        <v>200</v>
      </c>
      <c r="I272" s="12" t="n">
        <v>6.7034</v>
      </c>
      <c r="J272" s="12" t="n">
        <f aca="false">I272*PARÂMETROS!$B$7</f>
        <v>7.306706</v>
      </c>
      <c r="K272" s="26" t="n">
        <f aca="false">J272*(1-PARÂMETROS!$B$8-PARÂMETROS!$B$9-PARÂMETROS!$B$10)</f>
        <v>6.338567455</v>
      </c>
      <c r="L272" s="26" t="n">
        <f aca="false">K272/(1-PARÂMETROS!$B$13-PARÂMETROS!$B$9-PARÂMETROS!$B$10-PARÂMETROS!$B$11-PARÂMETROS!$B$12)</f>
        <v>24.6157959417476</v>
      </c>
      <c r="M272" s="26" t="n">
        <f aca="false">K272/(1-PARÂMETROS!$B$14-PARÂMETROS!$B$9-PARÂMETROS!$B$10-PARÂMETROS!$B$11-PARÂMETROS!$B$12)</f>
        <v>19.963991984252</v>
      </c>
      <c r="N272" s="26" t="n">
        <f aca="false">K272/(1-PARÂMETROS!$B$15-PARÂMETROS!$B$9-PARÂMETROS!$B$10-PARÂMETROS!$B$11-PARÂMETROS!$B$12)</f>
        <v>17.2478025986395</v>
      </c>
      <c r="O272" s="13"/>
    </row>
    <row r="273" customFormat="false" ht="18" hidden="false" customHeight="true" outlineLevel="0" collapsed="false">
      <c r="A273" s="11" t="n">
        <v>267</v>
      </c>
      <c r="B273" s="11" t="s">
        <v>1018</v>
      </c>
      <c r="C273" s="13" t="s">
        <v>1019</v>
      </c>
      <c r="D273" s="13" t="s">
        <v>1020</v>
      </c>
      <c r="E273" s="13" t="s">
        <v>31</v>
      </c>
      <c r="F273" s="11" t="s">
        <v>712</v>
      </c>
      <c r="G273" s="11" t="s">
        <v>24</v>
      </c>
      <c r="H273" s="11" t="n">
        <v>120</v>
      </c>
      <c r="I273" s="12" t="n">
        <v>8.9056</v>
      </c>
      <c r="J273" s="12" t="n">
        <f aca="false">I273*PARÂMETROS!$B$7</f>
        <v>9.707104</v>
      </c>
      <c r="K273" s="26" t="n">
        <f aca="false">J273*(1-PARÂMETROS!$B$8-PARÂMETROS!$B$9-PARÂMETROS!$B$10)</f>
        <v>8.42091272</v>
      </c>
      <c r="L273" s="26" t="n">
        <f aca="false">K273/(1-PARÂMETROS!$B$13-PARÂMETROS!$B$9-PARÂMETROS!$B$10-PARÂMETROS!$B$11-PARÂMETROS!$B$12)</f>
        <v>32.7025736699029</v>
      </c>
      <c r="M273" s="26" t="n">
        <f aca="false">K273/(1-PARÂMETROS!$B$14-PARÂMETROS!$B$9-PARÂMETROS!$B$10-PARÂMETROS!$B$11-PARÂMETROS!$B$12)</f>
        <v>26.5225597480315</v>
      </c>
      <c r="N273" s="26" t="n">
        <f aca="false">K273/(1-PARÂMETROS!$B$15-PARÂMETROS!$B$9-PARÂMETROS!$B$10-PARÂMETROS!$B$11-PARÂMETROS!$B$12)</f>
        <v>22.9140482176871</v>
      </c>
      <c r="O273" s="13"/>
    </row>
    <row r="274" customFormat="false" ht="18" hidden="false" customHeight="true" outlineLevel="0" collapsed="false">
      <c r="A274" s="11" t="n">
        <v>268</v>
      </c>
      <c r="B274" s="11" t="s">
        <v>1021</v>
      </c>
      <c r="C274" s="13" t="s">
        <v>1022</v>
      </c>
      <c r="D274" s="13" t="s">
        <v>1023</v>
      </c>
      <c r="E274" s="13" t="s">
        <v>31</v>
      </c>
      <c r="F274" s="11" t="s">
        <v>716</v>
      </c>
      <c r="G274" s="11" t="s">
        <v>24</v>
      </c>
      <c r="H274" s="11" t="n">
        <v>60</v>
      </c>
      <c r="I274" s="12" t="n">
        <v>15.7421</v>
      </c>
      <c r="J274" s="12" t="n">
        <f aca="false">I274*PARÂMETROS!$B$7</f>
        <v>17.158889</v>
      </c>
      <c r="K274" s="26" t="n">
        <f aca="false">J274*(1-PARÂMETROS!$B$8-PARÂMETROS!$B$9-PARÂMETROS!$B$10)</f>
        <v>14.8853362075</v>
      </c>
      <c r="L274" s="26" t="n">
        <f aca="false">K274/(1-PARÂMETROS!$B$13-PARÂMETROS!$B$9-PARÂMETROS!$B$10-PARÂMETROS!$B$11-PARÂMETROS!$B$12)</f>
        <v>57.8071309029126</v>
      </c>
      <c r="M274" s="26" t="n">
        <f aca="false">K274/(1-PARÂMETROS!$B$14-PARÂMETROS!$B$9-PARÂMETROS!$B$10-PARÂMETROS!$B$11-PARÂMETROS!$B$12)</f>
        <v>46.8829486850394</v>
      </c>
      <c r="N274" s="26" t="n">
        <f aca="false">K274/(1-PARÂMETROS!$B$15-PARÂMETROS!$B$9-PARÂMETROS!$B$10-PARÂMETROS!$B$11-PARÂMETROS!$B$12)</f>
        <v>40.5043162108844</v>
      </c>
      <c r="O274" s="13"/>
    </row>
    <row r="275" customFormat="false" ht="18" hidden="false" customHeight="true" outlineLevel="0" collapsed="false">
      <c r="A275" s="11" t="n">
        <v>269</v>
      </c>
      <c r="B275" s="11" t="s">
        <v>1024</v>
      </c>
      <c r="C275" s="13" t="s">
        <v>1025</v>
      </c>
      <c r="D275" s="13" t="s">
        <v>1026</v>
      </c>
      <c r="E275" s="13" t="s">
        <v>31</v>
      </c>
      <c r="F275" s="11" t="s">
        <v>720</v>
      </c>
      <c r="G275" s="11" t="s">
        <v>24</v>
      </c>
      <c r="H275" s="11" t="n">
        <v>36</v>
      </c>
      <c r="I275" s="12" t="n">
        <v>23.9701</v>
      </c>
      <c r="J275" s="12" t="n">
        <f aca="false">I275*PARÂMETROS!$B$7</f>
        <v>26.127409</v>
      </c>
      <c r="K275" s="26" t="n">
        <f aca="false">J275*(1-PARÂMETROS!$B$8-PARÂMETROS!$B$9-PARÂMETROS!$B$10)</f>
        <v>22.6655273075</v>
      </c>
      <c r="L275" s="26" t="n">
        <f aca="false">K275/(1-PARÂMETROS!$B$13-PARÂMETROS!$B$9-PARÂMETROS!$B$10-PARÂMETROS!$B$11-PARÂMETROS!$B$12)</f>
        <v>88.0214652718446</v>
      </c>
      <c r="M275" s="26" t="n">
        <f aca="false">K275/(1-PARÂMETROS!$B$14-PARÂMETROS!$B$9-PARÂMETROS!$B$10-PARÂMETROS!$B$11-PARÂMETROS!$B$12)</f>
        <v>71.3874875826771</v>
      </c>
      <c r="N275" s="26" t="n">
        <f aca="false">K275/(1-PARÂMETROS!$B$15-PARÂMETROS!$B$9-PARÂMETROS!$B$10-PARÂMETROS!$B$11-PARÂMETROS!$B$12)</f>
        <v>61.6749042380952</v>
      </c>
      <c r="O275" s="13"/>
    </row>
    <row r="276" customFormat="false" ht="18" hidden="false" customHeight="true" outlineLevel="0" collapsed="false">
      <c r="A276" s="11" t="n">
        <v>270</v>
      </c>
      <c r="B276" s="11" t="s">
        <v>1027</v>
      </c>
      <c r="C276" s="13" t="s">
        <v>1028</v>
      </c>
      <c r="D276" s="13" t="s">
        <v>1029</v>
      </c>
      <c r="E276" s="13" t="s">
        <v>31</v>
      </c>
      <c r="F276" s="11" t="s">
        <v>724</v>
      </c>
      <c r="G276" s="11" t="s">
        <v>24</v>
      </c>
      <c r="H276" s="11" t="n">
        <v>24</v>
      </c>
      <c r="I276" s="12" t="n">
        <v>38.4538</v>
      </c>
      <c r="J276" s="12" t="n">
        <f aca="false">I276*PARÂMETROS!$B$7</f>
        <v>41.914642</v>
      </c>
      <c r="K276" s="26" t="n">
        <f aca="false">J276*(1-PARÂMETROS!$B$8-PARÂMETROS!$B$9-PARÂMETROS!$B$10)</f>
        <v>36.360951935</v>
      </c>
      <c r="L276" s="26" t="n">
        <f aca="false">K276/(1-PARÂMETROS!$B$13-PARÂMETROS!$B$9-PARÂMETROS!$B$10-PARÂMETROS!$B$11-PARÂMETROS!$B$12)</f>
        <v>141.207580330097</v>
      </c>
      <c r="M276" s="26" t="n">
        <f aca="false">K276/(1-PARÂMETROS!$B$14-PARÂMETROS!$B$9-PARÂMETROS!$B$10-PARÂMETROS!$B$11-PARÂMETROS!$B$12)</f>
        <v>114.522683259843</v>
      </c>
      <c r="N276" s="26" t="n">
        <f aca="false">K276/(1-PARÂMETROS!$B$15-PARÂMETROS!$B$9-PARÂMETROS!$B$10-PARÂMETROS!$B$11-PARÂMETROS!$B$12)</f>
        <v>98.9413658095238</v>
      </c>
      <c r="O276" s="13"/>
    </row>
    <row r="277" customFormat="false" ht="18" hidden="false" customHeight="true" outlineLevel="0" collapsed="false">
      <c r="A277" s="11" t="n">
        <v>271</v>
      </c>
      <c r="B277" s="11" t="s">
        <v>1030</v>
      </c>
      <c r="C277" s="13" t="s">
        <v>1031</v>
      </c>
      <c r="D277" s="13" t="s">
        <v>1032</v>
      </c>
      <c r="E277" s="13" t="s">
        <v>31</v>
      </c>
      <c r="F277" s="11" t="s">
        <v>728</v>
      </c>
      <c r="G277" s="11" t="s">
        <v>24</v>
      </c>
      <c r="H277" s="11" t="n">
        <v>14</v>
      </c>
      <c r="I277" s="12" t="n">
        <v>69.091</v>
      </c>
      <c r="J277" s="12" t="n">
        <f aca="false">I277*PARÂMETROS!$B$7</f>
        <v>75.30919</v>
      </c>
      <c r="K277" s="26" t="n">
        <f aca="false">J277*(1-PARÂMETROS!$B$8-PARÂMETROS!$B$9-PARÂMETROS!$B$10)</f>
        <v>65.330722325</v>
      </c>
      <c r="L277" s="26" t="n">
        <f aca="false">K277/(1-PARÂMETROS!$B$13-PARÂMETROS!$B$9-PARÂMETROS!$B$10-PARÂMETROS!$B$11-PARÂMETROS!$B$12)</f>
        <v>253.711543009709</v>
      </c>
      <c r="M277" s="26" t="n">
        <f aca="false">K277/(1-PARÂMETROS!$B$14-PARÂMETROS!$B$9-PARÂMETROS!$B$10-PARÂMETROS!$B$11-PARÂMETROS!$B$12)</f>
        <v>205.766054566929</v>
      </c>
      <c r="N277" s="26" t="n">
        <f aca="false">K277/(1-PARÂMETROS!$B$15-PARÂMETROS!$B$9-PARÂMETROS!$B$10-PARÂMETROS!$B$11-PARÂMETROS!$B$12)</f>
        <v>177.770672993197</v>
      </c>
      <c r="O277" s="13"/>
    </row>
    <row r="278" customFormat="false" ht="18" hidden="false" customHeight="true" outlineLevel="0" collapsed="false">
      <c r="A278" s="11" t="n">
        <v>272</v>
      </c>
      <c r="B278" s="11" t="s">
        <v>1033</v>
      </c>
      <c r="C278" s="13" t="s">
        <v>1034</v>
      </c>
      <c r="D278" s="13" t="s">
        <v>1035</v>
      </c>
      <c r="E278" s="13" t="s">
        <v>31</v>
      </c>
      <c r="F278" s="11" t="s">
        <v>732</v>
      </c>
      <c r="G278" s="11" t="s">
        <v>24</v>
      </c>
      <c r="H278" s="11" t="n">
        <v>8</v>
      </c>
      <c r="I278" s="12" t="n">
        <v>102.2934</v>
      </c>
      <c r="J278" s="12" t="n">
        <f aca="false">I278*PARÂMETROS!$B$7</f>
        <v>111.499806</v>
      </c>
      <c r="K278" s="26" t="n">
        <f aca="false">J278*(1-PARÂMETROS!$B$8-PARÂMETROS!$B$9-PARÂMETROS!$B$10)</f>
        <v>96.726081705</v>
      </c>
      <c r="L278" s="26" t="n">
        <f aca="false">K278/(1-PARÂMETROS!$B$13-PARÂMETROS!$B$9-PARÂMETROS!$B$10-PARÂMETROS!$B$11-PARÂMETROS!$B$12)</f>
        <v>375.635268757281</v>
      </c>
      <c r="M278" s="26" t="n">
        <f aca="false">K278/(1-PARÂMETROS!$B$14-PARÂMETROS!$B$9-PARÂMETROS!$B$10-PARÂMETROS!$B$11-PARÂMETROS!$B$12)</f>
        <v>304.64907623622</v>
      </c>
      <c r="N278" s="26" t="n">
        <f aca="false">K278/(1-PARÂMETROS!$B$15-PARÂMETROS!$B$9-PARÂMETROS!$B$10-PARÂMETROS!$B$11-PARÂMETROS!$B$12)</f>
        <v>263.200222326531</v>
      </c>
      <c r="O278" s="13"/>
    </row>
    <row r="279" customFormat="false" ht="18" hidden="false" customHeight="true" outlineLevel="0" collapsed="false">
      <c r="A279" s="11" t="n">
        <v>273</v>
      </c>
      <c r="B279" s="11" t="s">
        <v>1036</v>
      </c>
      <c r="C279" s="13" t="s">
        <v>1037</v>
      </c>
      <c r="D279" s="13" t="s">
        <v>1038</v>
      </c>
      <c r="E279" s="13" t="s">
        <v>31</v>
      </c>
      <c r="F279" s="11" t="s">
        <v>736</v>
      </c>
      <c r="G279" s="11" t="s">
        <v>24</v>
      </c>
      <c r="H279" s="11" t="n">
        <v>5</v>
      </c>
      <c r="I279" s="12" t="n">
        <v>164.076</v>
      </c>
      <c r="J279" s="12" t="n">
        <f aca="false">I279*PARÂMETROS!$B$7</f>
        <v>178.84284</v>
      </c>
      <c r="K279" s="26" t="n">
        <f aca="false">J279*(1-PARÂMETROS!$B$8-PARÂMETROS!$B$9-PARÂMETROS!$B$10)</f>
        <v>155.1461637</v>
      </c>
      <c r="L279" s="26" t="n">
        <f aca="false">K279/(1-PARÂMETROS!$B$13-PARÂMETROS!$B$9-PARÂMETROS!$B$10-PARÂMETROS!$B$11-PARÂMETROS!$B$12)</f>
        <v>602.509373592233</v>
      </c>
      <c r="M279" s="26" t="n">
        <f aca="false">K279/(1-PARÂMETROS!$B$14-PARÂMETROS!$B$9-PARÂMETROS!$B$10-PARÂMETROS!$B$11-PARÂMETROS!$B$12)</f>
        <v>488.649334488189</v>
      </c>
      <c r="N279" s="26" t="n">
        <f aca="false">K279/(1-PARÂMETROS!$B$15-PARÂMETROS!$B$9-PARÂMETROS!$B$10-PARÂMETROS!$B$11-PARÂMETROS!$B$12)</f>
        <v>422.166431836735</v>
      </c>
      <c r="O279" s="13"/>
    </row>
    <row r="280" customFormat="false" ht="18" hidden="false" customHeight="true" outlineLevel="0" collapsed="false">
      <c r="A280" s="11" t="n">
        <v>274</v>
      </c>
      <c r="B280" s="11" t="s">
        <v>1039</v>
      </c>
      <c r="C280" s="13" t="s">
        <v>1040</v>
      </c>
      <c r="D280" s="13" t="s">
        <v>1041</v>
      </c>
      <c r="E280" s="13" t="s">
        <v>19</v>
      </c>
      <c r="F280" s="11" t="s">
        <v>704</v>
      </c>
      <c r="G280" s="11" t="s">
        <v>24</v>
      </c>
      <c r="H280" s="11" t="n">
        <v>600</v>
      </c>
      <c r="I280" s="12" t="n">
        <v>5.5281</v>
      </c>
      <c r="J280" s="12" t="n">
        <f aca="false">I280*PARÂMETROS!$B$7</f>
        <v>6.025629</v>
      </c>
      <c r="K280" s="26" t="n">
        <f aca="false">J280*(1-PARÂMETROS!$B$8-PARÂMETROS!$B$9-PARÂMETROS!$B$10)</f>
        <v>5.2272331575</v>
      </c>
      <c r="L280" s="26" t="n">
        <f aca="false">K280/(1-PARÂMETROS!$B$13-PARÂMETROS!$B$9-PARÂMETROS!$B$10-PARÂMETROS!$B$11-PARÂMETROS!$B$12)</f>
        <v>20.299934592233</v>
      </c>
      <c r="M280" s="26" t="n">
        <f aca="false">K280/(1-PARÂMETROS!$B$14-PARÂMETROS!$B$9-PARÂMETROS!$B$10-PARÂMETROS!$B$11-PARÂMETROS!$B$12)</f>
        <v>16.463726480315</v>
      </c>
      <c r="N280" s="26" t="n">
        <f aca="false">K280/(1-PARÂMETROS!$B$15-PARÂMETROS!$B$9-PARÂMETROS!$B$10-PARÂMETROS!$B$11-PARÂMETROS!$B$12)</f>
        <v>14.2237636938776</v>
      </c>
      <c r="O280" s="13"/>
    </row>
    <row r="281" customFormat="false" ht="18" hidden="false" customHeight="true" outlineLevel="0" collapsed="false">
      <c r="A281" s="11" t="n">
        <v>275</v>
      </c>
      <c r="B281" s="11" t="s">
        <v>1042</v>
      </c>
      <c r="C281" s="13" t="s">
        <v>1043</v>
      </c>
      <c r="D281" s="13" t="s">
        <v>1044</v>
      </c>
      <c r="E281" s="13" t="s">
        <v>19</v>
      </c>
      <c r="F281" s="11" t="s">
        <v>708</v>
      </c>
      <c r="G281" s="11" t="s">
        <v>24</v>
      </c>
      <c r="H281" s="11" t="n">
        <v>500</v>
      </c>
      <c r="I281" s="12" t="n">
        <v>5.9455</v>
      </c>
      <c r="J281" s="12" t="n">
        <f aca="false">I281*PARÂMETROS!$B$7</f>
        <v>6.480595</v>
      </c>
      <c r="K281" s="26" t="n">
        <f aca="false">J281*(1-PARÂMETROS!$B$8-PARÂMETROS!$B$9-PARÂMETROS!$B$10)</f>
        <v>5.6219161625</v>
      </c>
      <c r="L281" s="26" t="n">
        <f aca="false">K281/(1-PARÂMETROS!$B$13-PARÂMETROS!$B$9-PARÂMETROS!$B$10-PARÂMETROS!$B$11-PARÂMETROS!$B$12)</f>
        <v>21.8326841262136</v>
      </c>
      <c r="M281" s="26" t="n">
        <f aca="false">K281/(1-PARÂMETROS!$B$14-PARÂMETROS!$B$9-PARÂMETROS!$B$10-PARÂMETROS!$B$11-PARÂMETROS!$B$12)</f>
        <v>17.7068225590551</v>
      </c>
      <c r="N281" s="26" t="n">
        <f aca="false">K281/(1-PARÂMETROS!$B$15-PARÂMETROS!$B$9-PARÂMETROS!$B$10-PARÂMETROS!$B$11-PARÂMETROS!$B$12)</f>
        <v>15.2977310544218</v>
      </c>
      <c r="O281" s="13"/>
    </row>
    <row r="282" customFormat="false" ht="18" hidden="false" customHeight="true" outlineLevel="0" collapsed="false">
      <c r="A282" s="11" t="n">
        <v>276</v>
      </c>
      <c r="B282" s="11" t="s">
        <v>1045</v>
      </c>
      <c r="C282" s="13" t="s">
        <v>1046</v>
      </c>
      <c r="D282" s="13" t="s">
        <v>1047</v>
      </c>
      <c r="E282" s="13" t="s">
        <v>19</v>
      </c>
      <c r="F282" s="11" t="s">
        <v>712</v>
      </c>
      <c r="G282" s="11" t="s">
        <v>24</v>
      </c>
      <c r="H282" s="11" t="n">
        <v>400</v>
      </c>
      <c r="I282" s="12" t="n">
        <v>6.6539</v>
      </c>
      <c r="J282" s="12" t="n">
        <f aca="false">I282*PARÂMETROS!$B$7</f>
        <v>7.252751</v>
      </c>
      <c r="K282" s="26" t="n">
        <f aca="false">J282*(1-PARÂMETROS!$B$8-PARÂMETROS!$B$9-PARÂMETROS!$B$10)</f>
        <v>6.2917614925</v>
      </c>
      <c r="L282" s="26" t="n">
        <f aca="false">K282/(1-PARÂMETROS!$B$13-PARÂMETROS!$B$9-PARÂMETROS!$B$10-PARÂMETROS!$B$11-PARÂMETROS!$B$12)</f>
        <v>24.4340252135922</v>
      </c>
      <c r="M282" s="26" t="n">
        <f aca="false">K282/(1-PARÂMETROS!$B$14-PARÂMETROS!$B$9-PARÂMETROS!$B$10-PARÂMETROS!$B$11-PARÂMETROS!$B$12)</f>
        <v>19.8165716299213</v>
      </c>
      <c r="N282" s="26" t="n">
        <f aca="false">K282/(1-PARÂMETROS!$B$15-PARÂMETROS!$B$9-PARÂMETROS!$B$10-PARÂMETROS!$B$11-PARÂMETROS!$B$12)</f>
        <v>17.1204394353742</v>
      </c>
      <c r="O282" s="13"/>
    </row>
    <row r="283" customFormat="false" ht="18" hidden="false" customHeight="true" outlineLevel="0" collapsed="false">
      <c r="A283" s="11" t="n">
        <v>277</v>
      </c>
      <c r="B283" s="11" t="s">
        <v>1048</v>
      </c>
      <c r="C283" s="13" t="s">
        <v>1049</v>
      </c>
      <c r="D283" s="13" t="s">
        <v>1050</v>
      </c>
      <c r="E283" s="13" t="s">
        <v>19</v>
      </c>
      <c r="F283" s="11" t="s">
        <v>716</v>
      </c>
      <c r="G283" s="11" t="s">
        <v>24</v>
      </c>
      <c r="H283" s="11" t="n">
        <v>300</v>
      </c>
      <c r="I283" s="12" t="n">
        <v>7.9948</v>
      </c>
      <c r="J283" s="12" t="n">
        <f aca="false">I283*PARÂMETROS!$B$7</f>
        <v>8.714332</v>
      </c>
      <c r="K283" s="26" t="n">
        <f aca="false">J283*(1-PARÂMETROS!$B$8-PARÂMETROS!$B$9-PARÂMETROS!$B$10)</f>
        <v>7.55968301</v>
      </c>
      <c r="L283" s="26" t="n">
        <f aca="false">K283/(1-PARÂMETROS!$B$13-PARÂMETROS!$B$9-PARÂMETROS!$B$10-PARÂMETROS!$B$11-PARÂMETROS!$B$12)</f>
        <v>29.3579922718446</v>
      </c>
      <c r="M283" s="26" t="n">
        <f aca="false">K283/(1-PARÂMETROS!$B$14-PARÂMETROS!$B$9-PARÂMETROS!$B$10-PARÂMETROS!$B$11-PARÂMETROS!$B$12)</f>
        <v>23.8100252283465</v>
      </c>
      <c r="N283" s="26" t="n">
        <f aca="false">K283/(1-PARÂMETROS!$B$15-PARÂMETROS!$B$9-PARÂMETROS!$B$10-PARÂMETROS!$B$11-PARÂMETROS!$B$12)</f>
        <v>20.5705660136054</v>
      </c>
      <c r="O283" s="13"/>
    </row>
    <row r="284" customFormat="false" ht="18" hidden="false" customHeight="true" outlineLevel="0" collapsed="false">
      <c r="A284" s="11" t="n">
        <v>278</v>
      </c>
      <c r="B284" s="11" t="s">
        <v>1051</v>
      </c>
      <c r="C284" s="13" t="s">
        <v>1052</v>
      </c>
      <c r="D284" s="13" t="s">
        <v>1053</v>
      </c>
      <c r="E284" s="13" t="s">
        <v>19</v>
      </c>
      <c r="F284" s="11" t="s">
        <v>720</v>
      </c>
      <c r="G284" s="11" t="s">
        <v>24</v>
      </c>
      <c r="H284" s="11" t="n">
        <v>230</v>
      </c>
      <c r="I284" s="12" t="n">
        <v>8.6779</v>
      </c>
      <c r="J284" s="12" t="n">
        <f aca="false">I284*PARÂMETROS!$B$7</f>
        <v>9.458911</v>
      </c>
      <c r="K284" s="26" t="n">
        <f aca="false">J284*(1-PARÂMETROS!$B$8-PARÂMETROS!$B$9-PARÂMETROS!$B$10)</f>
        <v>8.2056052925</v>
      </c>
      <c r="L284" s="26" t="n">
        <f aca="false">K284/(1-PARÂMETROS!$B$13-PARÂMETROS!$B$9-PARÂMETROS!$B$10-PARÂMETROS!$B$11-PARÂMETROS!$B$12)</f>
        <v>31.8664283203883</v>
      </c>
      <c r="M284" s="26" t="n">
        <f aca="false">K284/(1-PARÂMETROS!$B$14-PARÂMETROS!$B$9-PARÂMETROS!$B$10-PARÂMETROS!$B$11-PARÂMETROS!$B$12)</f>
        <v>25.8444261181102</v>
      </c>
      <c r="N284" s="26" t="n">
        <f aca="false">K284/(1-PARÂMETROS!$B$15-PARÂMETROS!$B$9-PARÂMETROS!$B$10-PARÂMETROS!$B$11-PARÂMETROS!$B$12)</f>
        <v>22.3281776666667</v>
      </c>
      <c r="O284" s="13"/>
    </row>
    <row r="285" customFormat="false" ht="18" hidden="false" customHeight="true" outlineLevel="0" collapsed="false">
      <c r="A285" s="11" t="n">
        <v>279</v>
      </c>
      <c r="B285" s="11" t="s">
        <v>1054</v>
      </c>
      <c r="C285" s="13" t="s">
        <v>1055</v>
      </c>
      <c r="D285" s="13" t="s">
        <v>1056</v>
      </c>
      <c r="E285" s="13" t="s">
        <v>19</v>
      </c>
      <c r="F285" s="11" t="s">
        <v>724</v>
      </c>
      <c r="G285" s="11" t="s">
        <v>24</v>
      </c>
      <c r="H285" s="11" t="n">
        <v>180</v>
      </c>
      <c r="I285" s="12" t="n">
        <v>10.5501</v>
      </c>
      <c r="J285" s="12" t="n">
        <f aca="false">I285*PARÂMETROS!$B$7</f>
        <v>11.499609</v>
      </c>
      <c r="K285" s="26" t="n">
        <f aca="false">J285*(1-PARÂMETROS!$B$8-PARÂMETROS!$B$9-PARÂMETROS!$B$10)</f>
        <v>9.9759108075</v>
      </c>
      <c r="L285" s="26" t="n">
        <f aca="false">K285/(1-PARÂMETROS!$B$13-PARÂMETROS!$B$9-PARÂMETROS!$B$10-PARÂMETROS!$B$11-PARÂMETROS!$B$12)</f>
        <v>38.7414011941747</v>
      </c>
      <c r="M285" s="26" t="n">
        <f aca="false">K285/(1-PARÂMETROS!$B$14-PARÂMETROS!$B$9-PARÂMETROS!$B$10-PARÂMETROS!$B$11-PARÂMETROS!$B$12)</f>
        <v>31.420191519685</v>
      </c>
      <c r="N285" s="26" t="n">
        <f aca="false">K285/(1-PARÂMETROS!$B$15-PARÂMETROS!$B$9-PARÂMETROS!$B$10-PARÂMETROS!$B$11-PARÂMETROS!$B$12)</f>
        <v>27.1453355306122</v>
      </c>
      <c r="O285" s="13"/>
    </row>
    <row r="286" customFormat="false" ht="18" hidden="false" customHeight="true" outlineLevel="0" collapsed="false">
      <c r="A286" s="11" t="n">
        <v>280</v>
      </c>
      <c r="B286" s="11" t="s">
        <v>1057</v>
      </c>
      <c r="C286" s="13" t="s">
        <v>1058</v>
      </c>
      <c r="D286" s="13" t="s">
        <v>1059</v>
      </c>
      <c r="E286" s="13" t="s">
        <v>19</v>
      </c>
      <c r="F286" s="11" t="s">
        <v>728</v>
      </c>
      <c r="G286" s="11" t="s">
        <v>24</v>
      </c>
      <c r="H286" s="11" t="n">
        <v>110</v>
      </c>
      <c r="I286" s="12" t="n">
        <v>20.7081</v>
      </c>
      <c r="J286" s="12" t="n">
        <f aca="false">I286*PARÂMETROS!$B$7</f>
        <v>22.571829</v>
      </c>
      <c r="K286" s="26" t="n">
        <f aca="false">J286*(1-PARÂMETROS!$B$8-PARÂMETROS!$B$9-PARÂMETROS!$B$10)</f>
        <v>19.5810616575</v>
      </c>
      <c r="L286" s="26" t="n">
        <f aca="false">K286/(1-PARÂMETROS!$B$13-PARÂMETROS!$B$9-PARÂMETROS!$B$10-PARÂMETROS!$B$11-PARÂMETROS!$B$12)</f>
        <v>76.0429578932039</v>
      </c>
      <c r="M286" s="26" t="n">
        <f aca="false">K286/(1-PARÂMETROS!$B$14-PARÂMETROS!$B$9-PARÂMETROS!$B$10-PARÂMETROS!$B$11-PARÂMETROS!$B$12)</f>
        <v>61.6726351417323</v>
      </c>
      <c r="N286" s="26" t="n">
        <f aca="false">K286/(1-PARÂMETROS!$B$15-PARÂMETROS!$B$9-PARÂMETROS!$B$10-PARÂMETROS!$B$11-PARÂMETROS!$B$12)</f>
        <v>53.2818004285714</v>
      </c>
      <c r="O286" s="13"/>
    </row>
    <row r="287" customFormat="false" ht="18" hidden="false" customHeight="true" outlineLevel="0" collapsed="false">
      <c r="A287" s="11" t="n">
        <v>281</v>
      </c>
      <c r="B287" s="11" t="s">
        <v>1060</v>
      </c>
      <c r="C287" s="13" t="s">
        <v>1061</v>
      </c>
      <c r="D287" s="13" t="s">
        <v>1062</v>
      </c>
      <c r="E287" s="13" t="s">
        <v>19</v>
      </c>
      <c r="F287" s="11" t="s">
        <v>732</v>
      </c>
      <c r="G287" s="11" t="s">
        <v>24</v>
      </c>
      <c r="H287" s="11" t="n">
        <v>75</v>
      </c>
      <c r="I287" s="12" t="n">
        <v>25.2241</v>
      </c>
      <c r="J287" s="12" t="n">
        <f aca="false">I287*PARÂMETROS!$B$7</f>
        <v>27.494269</v>
      </c>
      <c r="K287" s="26" t="n">
        <f aca="false">J287*(1-PARÂMETROS!$B$8-PARÂMETROS!$B$9-PARÂMETROS!$B$10)</f>
        <v>23.8512783575</v>
      </c>
      <c r="L287" s="26" t="n">
        <f aca="false">K287/(1-PARÂMETROS!$B$13-PARÂMETROS!$B$9-PARÂMETROS!$B$10-PARÂMETROS!$B$11-PARÂMETROS!$B$12)</f>
        <v>92.6263237184466</v>
      </c>
      <c r="M287" s="26" t="n">
        <f aca="false">K287/(1-PARÂMETROS!$B$14-PARÂMETROS!$B$9-PARÂMETROS!$B$10-PARÂMETROS!$B$11-PARÂMETROS!$B$12)</f>
        <v>75.1221365590551</v>
      </c>
      <c r="N287" s="26" t="n">
        <f aca="false">K287/(1-PARÂMETROS!$B$15-PARÂMETROS!$B$9-PARÂMETROS!$B$10-PARÂMETROS!$B$11-PARÂMETROS!$B$12)</f>
        <v>64.901437707483</v>
      </c>
      <c r="O287" s="13"/>
    </row>
    <row r="288" customFormat="false" ht="18" hidden="false" customHeight="true" outlineLevel="0" collapsed="false">
      <c r="A288" s="11" t="n">
        <v>282</v>
      </c>
      <c r="B288" s="11" t="s">
        <v>1063</v>
      </c>
      <c r="C288" s="13" t="s">
        <v>1064</v>
      </c>
      <c r="D288" s="13" t="s">
        <v>1065</v>
      </c>
      <c r="E288" s="13" t="s">
        <v>19</v>
      </c>
      <c r="F288" s="11" t="s">
        <v>736</v>
      </c>
      <c r="G288" s="11" t="s">
        <v>24</v>
      </c>
      <c r="H288" s="11" t="n">
        <v>50</v>
      </c>
      <c r="I288" s="12" t="n">
        <v>29.4239</v>
      </c>
      <c r="J288" s="12" t="n">
        <f aca="false">I288*PARÂMETROS!$B$7</f>
        <v>32.072051</v>
      </c>
      <c r="K288" s="26" t="n">
        <f aca="false">J288*(1-PARÂMETROS!$B$8-PARÂMETROS!$B$9-PARÂMETROS!$B$10)</f>
        <v>27.8225042425</v>
      </c>
      <c r="L288" s="26" t="n">
        <f aca="false">K288/(1-PARÂMETROS!$B$13-PARÂMETROS!$B$9-PARÂMETROS!$B$10-PARÂMETROS!$B$11-PARÂMETROS!$B$12)</f>
        <v>108.048560165048</v>
      </c>
      <c r="M288" s="26" t="n">
        <f aca="false">K288/(1-PARÂMETROS!$B$14-PARÂMETROS!$B$9-PARÂMETROS!$B$10-PARÂMETROS!$B$11-PARÂMETROS!$B$12)</f>
        <v>87.6299346220472</v>
      </c>
      <c r="N288" s="26" t="n">
        <f aca="false">K288/(1-PARÂMETROS!$B$15-PARÂMETROS!$B$9-PARÂMETROS!$B$10-PARÂMETROS!$B$11-PARÂMETROS!$B$12)</f>
        <v>75.707494537415</v>
      </c>
      <c r="O288" s="13"/>
    </row>
    <row r="289" customFormat="false" ht="18" hidden="false" customHeight="true" outlineLevel="0" collapsed="false">
      <c r="A289" s="11" t="n">
        <v>283</v>
      </c>
      <c r="B289" s="11" t="s">
        <v>1066</v>
      </c>
      <c r="C289" s="13" t="s">
        <v>1067</v>
      </c>
      <c r="D289" s="13" t="s">
        <v>1068</v>
      </c>
      <c r="E289" s="13" t="s">
        <v>19</v>
      </c>
      <c r="F289" s="11" t="s">
        <v>740</v>
      </c>
      <c r="G289" s="11" t="s">
        <v>24</v>
      </c>
      <c r="H289" s="11" t="n">
        <v>24</v>
      </c>
      <c r="I289" s="12" t="n">
        <v>67.4318</v>
      </c>
      <c r="J289" s="12" t="n">
        <f aca="false">I289*PARÂMETROS!$B$7</f>
        <v>73.500662</v>
      </c>
      <c r="K289" s="26" t="n">
        <f aca="false">J289*(1-PARÂMETROS!$B$8-PARÂMETROS!$B$9-PARÂMETROS!$B$10)</f>
        <v>63.761824285</v>
      </c>
      <c r="L289" s="26" t="n">
        <f aca="false">K289/(1-PARÂMETROS!$B$13-PARÂMETROS!$B$9-PARÂMETROS!$B$10-PARÂMETROS!$B$11-PARÂMETROS!$B$12)</f>
        <v>247.618735087379</v>
      </c>
      <c r="M289" s="26" t="n">
        <f aca="false">K289/(1-PARÂMETROS!$B$14-PARÂMETROS!$B$9-PARÂMETROS!$B$10-PARÂMETROS!$B$11-PARÂMETROS!$B$12)</f>
        <v>200.824643417323</v>
      </c>
      <c r="N289" s="26" t="n">
        <f aca="false">K289/(1-PARÂMETROS!$B$15-PARÂMETROS!$B$9-PARÂMETROS!$B$10-PARÂMETROS!$B$11-PARÂMETROS!$B$12)</f>
        <v>173.501562680272</v>
      </c>
      <c r="O289" s="13"/>
    </row>
    <row r="290" customFormat="false" ht="18" hidden="false" customHeight="true" outlineLevel="0" collapsed="false">
      <c r="A290" s="11" t="n">
        <v>284</v>
      </c>
      <c r="B290" s="11" t="s">
        <v>1069</v>
      </c>
      <c r="C290" s="13" t="s">
        <v>1070</v>
      </c>
      <c r="D290" s="13" t="s">
        <v>1071</v>
      </c>
      <c r="E290" s="13" t="s">
        <v>19</v>
      </c>
      <c r="F290" s="11" t="s">
        <v>1072</v>
      </c>
      <c r="G290" s="11" t="s">
        <v>24</v>
      </c>
      <c r="H290" s="11" t="n">
        <v>150</v>
      </c>
      <c r="I290" s="12" t="n">
        <v>15.1591</v>
      </c>
      <c r="J290" s="12" t="n">
        <f aca="false">I290*PARÂMETROS!$B$7</f>
        <v>16.523419</v>
      </c>
      <c r="K290" s="26" t="n">
        <f aca="false">J290*(1-PARÂMETROS!$B$8-PARÂMETROS!$B$9-PARÂMETROS!$B$10)</f>
        <v>14.3340659825</v>
      </c>
      <c r="L290" s="26" t="n">
        <f aca="false">K290/(1-PARÂMETROS!$B$13-PARÂMETROS!$B$9-PARÂMETROS!$B$10-PARÂMETROS!$B$11-PARÂMETROS!$B$12)</f>
        <v>55.6662756601941</v>
      </c>
      <c r="M290" s="26" t="n">
        <f aca="false">K290/(1-PARÂMETROS!$B$14-PARÂMETROS!$B$9-PARÂMETROS!$B$10-PARÂMETROS!$B$11-PARÂMETROS!$B$12)</f>
        <v>45.146664511811</v>
      </c>
      <c r="N290" s="26" t="n">
        <f aca="false">K290/(1-PARÂMETROS!$B$15-PARÂMETROS!$B$9-PARÂMETROS!$B$10-PARÂMETROS!$B$11-PARÂMETROS!$B$12)</f>
        <v>39.0042611768708</v>
      </c>
      <c r="O290" s="13"/>
    </row>
    <row r="291" customFormat="false" ht="18" hidden="false" customHeight="true" outlineLevel="0" collapsed="false">
      <c r="A291" s="11" t="n">
        <v>285</v>
      </c>
      <c r="B291" s="11" t="s">
        <v>1073</v>
      </c>
      <c r="C291" s="13" t="s">
        <v>1074</v>
      </c>
      <c r="D291" s="13" t="s">
        <v>1075</v>
      </c>
      <c r="E291" s="13" t="s">
        <v>19</v>
      </c>
      <c r="F291" s="11" t="s">
        <v>1076</v>
      </c>
      <c r="G291" s="11" t="s">
        <v>24</v>
      </c>
      <c r="H291" s="11" t="n">
        <v>45</v>
      </c>
      <c r="I291" s="12" t="n">
        <v>37.2182</v>
      </c>
      <c r="J291" s="12" t="n">
        <f aca="false">I291*PARÂMETROS!$B$7</f>
        <v>40.567838</v>
      </c>
      <c r="K291" s="26" t="n">
        <f aca="false">J291*(1-PARÂMETROS!$B$8-PARÂMETROS!$B$9-PARÂMETROS!$B$10)</f>
        <v>35.192599465</v>
      </c>
      <c r="L291" s="26" t="n">
        <f aca="false">K291/(1-PARÂMETROS!$B$13-PARÂMETROS!$B$9-PARÂMETROS!$B$10-PARÂMETROS!$B$11-PARÂMETROS!$B$12)</f>
        <v>136.670289184466</v>
      </c>
      <c r="M291" s="26" t="n">
        <f aca="false">K291/(1-PARÂMETROS!$B$14-PARÂMETROS!$B$9-PARÂMETROS!$B$10-PARÂMETROS!$B$11-PARÂMETROS!$B$12)</f>
        <v>110.84283296063</v>
      </c>
      <c r="N291" s="26" t="n">
        <f aca="false">K291/(1-PARÂMETROS!$B$15-PARÂMETROS!$B$9-PARÂMETROS!$B$10-PARÂMETROS!$B$11-PARÂMETROS!$B$12)</f>
        <v>95.762175414966</v>
      </c>
      <c r="O291" s="13"/>
    </row>
    <row r="293" customFormat="false" ht="15" hidden="false" customHeight="false" outlineLevel="0" collapsed="false">
      <c r="A293" s="17" t="s">
        <v>41</v>
      </c>
    </row>
  </sheetData>
  <autoFilter ref="A6:O29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34"/>
    <col collapsed="false" customWidth="true" hidden="false" outlineLevel="0" max="4" min="4" style="0" width="52"/>
    <col collapsed="false" customWidth="true" hidden="false" outlineLevel="0" max="5" min="5" style="0" width="22"/>
    <col collapsed="false" customWidth="true" hidden="false" outlineLevel="0" max="6" min="6" style="0" width="15"/>
    <col collapsed="false" customWidth="true" hidden="false" outlineLevel="0" max="7" min="7" style="0" width="10"/>
    <col collapsed="false" customWidth="true" hidden="false" outlineLevel="0" max="8" min="8" style="0" width="9"/>
    <col collapsed="false" customWidth="true" hidden="false" outlineLevel="0" max="9" min="9" style="0" width="14"/>
    <col collapsed="false" customWidth="true" hidden="false" outlineLevel="0" max="10" min="10" style="0" width="13"/>
    <col collapsed="false" customWidth="true" hidden="false" outlineLevel="0" max="11" min="11" style="0" width="14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5"/>
    <col collapsed="false" customWidth="true" hidden="false" outlineLevel="0" max="15" min="15" style="0" width="24"/>
  </cols>
  <sheetData>
    <row r="1" customFormat="false" ht="21.75" hidden="false" customHeight="true" outlineLevel="0" collapsed="false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4" t="s">
        <v>1</v>
      </c>
      <c r="O1" s="5"/>
    </row>
    <row r="2" customFormat="false" ht="21.75" hidden="false" customHeight="true" outlineLevel="0" collapsed="false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5"/>
    </row>
    <row r="3" customFormat="false" ht="19.5" hidden="false" customHeight="true" outlineLevel="0" collapsed="false">
      <c r="A3" s="6" t="s">
        <v>1077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5" hidden="false" customHeight="true" outlineLevel="0" collapsed="false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customFormat="false" ht="33.75" hidden="false" customHeight="true" outlineLevel="0" collapsed="false">
      <c r="A6" s="9" t="s">
        <v>68</v>
      </c>
      <c r="B6" s="9" t="s">
        <v>69</v>
      </c>
      <c r="C6" s="9" t="s">
        <v>70</v>
      </c>
      <c r="D6" s="9" t="s">
        <v>71</v>
      </c>
      <c r="E6" s="9" t="s">
        <v>4</v>
      </c>
      <c r="F6" s="9" t="s">
        <v>72</v>
      </c>
      <c r="G6" s="9" t="s">
        <v>73</v>
      </c>
      <c r="H6" s="9" t="s">
        <v>74</v>
      </c>
      <c r="I6" s="9" t="s">
        <v>75</v>
      </c>
      <c r="J6" s="24" t="s">
        <v>76</v>
      </c>
      <c r="K6" s="24" t="s">
        <v>77</v>
      </c>
      <c r="L6" s="25" t="s">
        <v>78</v>
      </c>
      <c r="M6" s="25" t="s">
        <v>79</v>
      </c>
      <c r="N6" s="25" t="s">
        <v>80</v>
      </c>
      <c r="O6" s="9" t="s">
        <v>11</v>
      </c>
    </row>
    <row r="7" customFormat="false" ht="18" hidden="false" customHeight="true" outlineLevel="0" collapsed="false">
      <c r="A7" s="11" t="n">
        <v>1</v>
      </c>
      <c r="B7" s="11" t="s">
        <v>1078</v>
      </c>
      <c r="C7" s="13" t="s">
        <v>198</v>
      </c>
      <c r="D7" s="13" t="s">
        <v>1079</v>
      </c>
      <c r="E7" s="13" t="s">
        <v>16</v>
      </c>
      <c r="F7" s="11" t="s">
        <v>200</v>
      </c>
      <c r="G7" s="11" t="s">
        <v>1080</v>
      </c>
      <c r="H7" s="11" t="n">
        <v>1</v>
      </c>
      <c r="I7" s="12" t="n">
        <v>176.5753</v>
      </c>
      <c r="J7" s="12" t="n">
        <f aca="false">I7*PARÂMETROS!$B$7</f>
        <v>192.467077</v>
      </c>
      <c r="K7" s="26" t="n">
        <f aca="false">J7*(1-PARÂMETROS!$B$8-PARÂMETROS!$B$9-PARÂMETROS!$B$10)</f>
        <v>166.9651892975</v>
      </c>
      <c r="L7" s="26" t="n">
        <f aca="false">K7/(1-PARÂMETROS!$B$13-PARÂMETROS!$B$9-PARÂMETROS!$B$10-PARÂMETROS!$B$11-PARÂMETROS!$B$12)</f>
        <v>648.408502126213</v>
      </c>
      <c r="M7" s="26" t="n">
        <f aca="false">K7/(1-PARÂMETROS!$B$14-PARÂMETROS!$B$9-PARÂMETROS!$B$10-PARÂMETROS!$B$11-PARÂMETROS!$B$12)</f>
        <v>525.87461196063</v>
      </c>
      <c r="N7" s="26" t="n">
        <f aca="false">K7/(1-PARÂMETROS!$B$15-PARÂMETROS!$B$9-PARÂMETROS!$B$10-PARÂMETROS!$B$11-PARÂMETROS!$B$12)</f>
        <v>454.327045707483</v>
      </c>
      <c r="O7" s="13"/>
    </row>
    <row r="8" customFormat="false" ht="18" hidden="false" customHeight="true" outlineLevel="0" collapsed="false">
      <c r="A8" s="11" t="n">
        <v>2</v>
      </c>
      <c r="B8" s="11" t="s">
        <v>1081</v>
      </c>
      <c r="C8" s="13" t="s">
        <v>1082</v>
      </c>
      <c r="D8" s="13" t="s">
        <v>1083</v>
      </c>
      <c r="E8" s="13" t="s">
        <v>12</v>
      </c>
      <c r="F8" s="11" t="s">
        <v>200</v>
      </c>
      <c r="G8" s="11" t="s">
        <v>1080</v>
      </c>
      <c r="H8" s="11" t="n">
        <v>1</v>
      </c>
      <c r="I8" s="12" t="n">
        <v>186.0254</v>
      </c>
      <c r="J8" s="12" t="n">
        <f aca="false">I8*PARÂMETROS!$B$7</f>
        <v>202.767686</v>
      </c>
      <c r="K8" s="26" t="n">
        <f aca="false">J8*(1-PARÂMETROS!$B$8-PARÂMETROS!$B$9-PARÂMETROS!$B$10)</f>
        <v>175.900967605</v>
      </c>
      <c r="L8" s="26" t="n">
        <f aca="false">K8/(1-PARÂMETROS!$B$13-PARÂMETROS!$B$9-PARÂMETROS!$B$10-PARÂMETROS!$B$11-PARÂMETROS!$B$12)</f>
        <v>683.110553805825</v>
      </c>
      <c r="M8" s="26" t="n">
        <f aca="false">K8/(1-PARÂMETROS!$B$14-PARÂMETROS!$B$9-PARÂMETROS!$B$10-PARÂMETROS!$B$11-PARÂMETROS!$B$12)</f>
        <v>554.018795606299</v>
      </c>
      <c r="N8" s="26" t="n">
        <f aca="false">K8/(1-PARÂMETROS!$B$15-PARÂMETROS!$B$9-PARÂMETROS!$B$10-PARÂMETROS!$B$11-PARÂMETROS!$B$12)</f>
        <v>478.642088721088</v>
      </c>
      <c r="O8" s="13"/>
    </row>
    <row r="9" customFormat="false" ht="18" hidden="false" customHeight="true" outlineLevel="0" collapsed="false">
      <c r="A9" s="11" t="n">
        <v>3</v>
      </c>
      <c r="B9" s="11" t="s">
        <v>1084</v>
      </c>
      <c r="C9" s="13" t="s">
        <v>238</v>
      </c>
      <c r="D9" s="13" t="s">
        <v>1085</v>
      </c>
      <c r="E9" s="13" t="s">
        <v>28</v>
      </c>
      <c r="F9" s="11" t="s">
        <v>240</v>
      </c>
      <c r="G9" s="11" t="s">
        <v>1080</v>
      </c>
      <c r="H9" s="11" t="n">
        <v>1</v>
      </c>
      <c r="I9" s="12" t="n">
        <v>279.8488</v>
      </c>
      <c r="J9" s="12" t="n">
        <f aca="false">I9*PARÂMETROS!$B$7</f>
        <v>305.035192</v>
      </c>
      <c r="K9" s="26" t="n">
        <f aca="false">J9*(1-PARÂMETROS!$B$8-PARÂMETROS!$B$9-PARÂMETROS!$B$10)</f>
        <v>264.61802906</v>
      </c>
      <c r="L9" s="26" t="n">
        <f aca="false">K9/(1-PARÂMETROS!$B$13-PARÂMETROS!$B$9-PARÂMETROS!$B$10-PARÂMETROS!$B$11-PARÂMETROS!$B$12)</f>
        <v>1027.64283130097</v>
      </c>
      <c r="M9" s="26" t="n">
        <f aca="false">K9/(1-PARÂMETROS!$B$14-PARÂMETROS!$B$9-PARÂMETROS!$B$10-PARÂMETROS!$B$11-PARÂMETROS!$B$12)</f>
        <v>833.442611212598</v>
      </c>
      <c r="N9" s="26" t="n">
        <f aca="false">K9/(1-PARÂMETROS!$B$15-PARÂMETROS!$B$9-PARÂMETROS!$B$10-PARÂMETROS!$B$11-PARÂMETROS!$B$12)</f>
        <v>720.049058666667</v>
      </c>
      <c r="O9" s="13"/>
    </row>
    <row r="10" customFormat="false" ht="18" hidden="false" customHeight="true" outlineLevel="0" collapsed="false">
      <c r="A10" s="11" t="n">
        <v>4</v>
      </c>
      <c r="B10" s="11" t="s">
        <v>1086</v>
      </c>
      <c r="C10" s="13" t="s">
        <v>278</v>
      </c>
      <c r="D10" s="13" t="s">
        <v>1087</v>
      </c>
      <c r="E10" s="13" t="s">
        <v>33</v>
      </c>
      <c r="F10" s="11" t="s">
        <v>280</v>
      </c>
      <c r="G10" s="11" t="s">
        <v>1080</v>
      </c>
      <c r="H10" s="11" t="n">
        <v>1</v>
      </c>
      <c r="I10" s="12" t="n">
        <v>455.2262</v>
      </c>
      <c r="J10" s="12" t="n">
        <f aca="false">I10*PARÂMETROS!$B$7</f>
        <v>496.196558</v>
      </c>
      <c r="K10" s="26" t="n">
        <f aca="false">J10*(1-PARÂMETROS!$B$8-PARÂMETROS!$B$9-PARÂMETROS!$B$10)</f>
        <v>430.450514065</v>
      </c>
      <c r="L10" s="26" t="n">
        <f aca="false">K10/(1-PARÂMETROS!$B$13-PARÂMETROS!$B$9-PARÂMETROS!$B$10-PARÂMETROS!$B$11-PARÂMETROS!$B$12)</f>
        <v>1671.65248180582</v>
      </c>
      <c r="M10" s="26" t="n">
        <f aca="false">K10/(1-PARÂMETROS!$B$14-PARÂMETROS!$B$9-PARÂMETROS!$B$10-PARÂMETROS!$B$11-PARÂMETROS!$B$12)</f>
        <v>1355.74965059842</v>
      </c>
      <c r="N10" s="26" t="n">
        <f aca="false">K10/(1-PARÂMETROS!$B$15-PARÂMETROS!$B$9-PARÂMETROS!$B$10-PARÂMETROS!$B$11-PARÂMETROS!$B$12)</f>
        <v>1171.29391582313</v>
      </c>
      <c r="O10" s="13"/>
    </row>
    <row r="11" customFormat="false" ht="18" hidden="false" customHeight="true" outlineLevel="0" collapsed="false">
      <c r="A11" s="11" t="n">
        <v>5</v>
      </c>
      <c r="B11" s="11" t="s">
        <v>1088</v>
      </c>
      <c r="C11" s="13" t="s">
        <v>398</v>
      </c>
      <c r="D11" s="13" t="s">
        <v>1089</v>
      </c>
      <c r="E11" s="13" t="s">
        <v>39</v>
      </c>
      <c r="F11" s="11" t="s">
        <v>400</v>
      </c>
      <c r="G11" s="11" t="s">
        <v>1080</v>
      </c>
      <c r="H11" s="11" t="n">
        <v>1</v>
      </c>
      <c r="I11" s="12" t="n">
        <v>369.4372</v>
      </c>
      <c r="J11" s="12" t="n">
        <f aca="false">I11*PARÂMETROS!$B$7</f>
        <v>402.686548</v>
      </c>
      <c r="K11" s="26" t="n">
        <f aca="false">J11*(1-PARÂMETROS!$B$8-PARÂMETROS!$B$9-PARÂMETROS!$B$10)</f>
        <v>349.33058039</v>
      </c>
      <c r="L11" s="26" t="n">
        <f aca="false">K11/(1-PARÂMETROS!$B$13-PARÂMETROS!$B$9-PARÂMETROS!$B$10-PARÂMETROS!$B$11-PARÂMETROS!$B$12)</f>
        <v>1356.62361316505</v>
      </c>
      <c r="M11" s="26" t="n">
        <f aca="false">K11/(1-PARÂMETROS!$B$14-PARÂMETROS!$B$9-PARÂMETROS!$B$10-PARÂMETROS!$B$11-PARÂMETROS!$B$12)</f>
        <v>1100.25379650394</v>
      </c>
      <c r="N11" s="26" t="n">
        <f aca="false">K11/(1-PARÂMETROS!$B$15-PARÂMETROS!$B$9-PARÂMETROS!$B$10-PARÂMETROS!$B$11-PARÂMETROS!$B$12)</f>
        <v>950.559402421769</v>
      </c>
      <c r="O11" s="13"/>
    </row>
    <row r="12" customFormat="false" ht="18" hidden="false" customHeight="true" outlineLevel="0" collapsed="false">
      <c r="A12" s="11" t="n">
        <v>6</v>
      </c>
      <c r="B12" s="11" t="s">
        <v>1090</v>
      </c>
      <c r="C12" s="13" t="s">
        <v>402</v>
      </c>
      <c r="D12" s="13" t="s">
        <v>1091</v>
      </c>
      <c r="E12" s="13" t="s">
        <v>39</v>
      </c>
      <c r="F12" s="11" t="s">
        <v>404</v>
      </c>
      <c r="G12" s="11" t="s">
        <v>1080</v>
      </c>
      <c r="H12" s="11"/>
      <c r="I12" s="12" t="n">
        <v>367.4044</v>
      </c>
      <c r="J12" s="12" t="n">
        <f aca="false">I12*PARÂMETROS!$B$7</f>
        <v>400.470796</v>
      </c>
      <c r="K12" s="26" t="n">
        <f aca="false">J12*(1-PARÂMETROS!$B$8-PARÂMETROS!$B$9-PARÂMETROS!$B$10)</f>
        <v>347.40841553</v>
      </c>
      <c r="L12" s="26" t="n">
        <f aca="false">K12/(1-PARÂMETROS!$B$13-PARÂMETROS!$B$9-PARÂMETROS!$B$10-PARÂMETROS!$B$11-PARÂMETROS!$B$12)</f>
        <v>1349.15889526214</v>
      </c>
      <c r="M12" s="26" t="n">
        <f aca="false">K12/(1-PARÂMETROS!$B$14-PARÂMETROS!$B$9-PARÂMETROS!$B$10-PARÂMETROS!$B$11-PARÂMETROS!$B$12)</f>
        <v>1094.19973395276</v>
      </c>
      <c r="N12" s="26" t="n">
        <f aca="false">K12/(1-PARÂMETROS!$B$15-PARÂMETROS!$B$9-PARÂMETROS!$B$10-PARÂMETROS!$B$11-PARÂMETROS!$B$12)</f>
        <v>945.32902185034</v>
      </c>
      <c r="O12" s="13"/>
    </row>
    <row r="13" customFormat="false" ht="18" hidden="false" customHeight="true" outlineLevel="0" collapsed="false">
      <c r="A13" s="11" t="n">
        <v>7</v>
      </c>
      <c r="B13" s="11" t="s">
        <v>1092</v>
      </c>
      <c r="C13" s="13" t="s">
        <v>1093</v>
      </c>
      <c r="D13" s="13" t="s">
        <v>1094</v>
      </c>
      <c r="E13" s="13" t="s">
        <v>37</v>
      </c>
      <c r="F13" s="11" t="s">
        <v>404</v>
      </c>
      <c r="G13" s="11" t="s">
        <v>1080</v>
      </c>
      <c r="H13" s="11" t="n">
        <v>1</v>
      </c>
      <c r="I13" s="12" t="n">
        <v>370.4778</v>
      </c>
      <c r="J13" s="12" t="n">
        <f aca="false">I13*PARÂMETROS!$B$7</f>
        <v>403.820802</v>
      </c>
      <c r="K13" s="26" t="n">
        <f aca="false">J13*(1-PARÂMETROS!$B$8-PARÂMETROS!$B$9-PARÂMETROS!$B$10)</f>
        <v>350.314545735</v>
      </c>
      <c r="L13" s="26" t="n">
        <f aca="false">K13/(1-PARÂMETROS!$B$13-PARÂMETROS!$B$9-PARÂMETROS!$B$10-PARÂMETROS!$B$11-PARÂMETROS!$B$12)</f>
        <v>1360.44483780582</v>
      </c>
      <c r="M13" s="26" t="n">
        <f aca="false">K13/(1-PARÂMETROS!$B$14-PARÂMETROS!$B$9-PARÂMETROS!$B$10-PARÂMETROS!$B$11-PARÂMETROS!$B$12)</f>
        <v>1103.35289995276</v>
      </c>
      <c r="N13" s="26" t="n">
        <f aca="false">K13/(1-PARÂMETROS!$B$15-PARÂMETROS!$B$9-PARÂMETROS!$B$10-PARÂMETROS!$B$11-PARÂMETROS!$B$12)</f>
        <v>953.236859142857</v>
      </c>
      <c r="O13" s="13"/>
    </row>
    <row r="14" customFormat="false" ht="18" hidden="false" customHeight="true" outlineLevel="0" collapsed="false">
      <c r="A14" s="11" t="n">
        <v>8</v>
      </c>
      <c r="B14" s="11" t="s">
        <v>1095</v>
      </c>
      <c r="C14" s="13" t="s">
        <v>433</v>
      </c>
      <c r="D14" s="13" t="s">
        <v>1096</v>
      </c>
      <c r="E14" s="13" t="s">
        <v>21</v>
      </c>
      <c r="F14" s="11" t="s">
        <v>240</v>
      </c>
      <c r="G14" s="11" t="s">
        <v>1080</v>
      </c>
      <c r="H14" s="11" t="n">
        <v>1</v>
      </c>
      <c r="I14" s="12" t="n">
        <v>324.9576</v>
      </c>
      <c r="J14" s="12" t="n">
        <f aca="false">I14*PARÂMETROS!$B$7</f>
        <v>354.203784</v>
      </c>
      <c r="K14" s="26" t="n">
        <f aca="false">J14*(1-PARÂMETROS!$B$8-PARÂMETROS!$B$9-PARÂMETROS!$B$10)</f>
        <v>307.27178262</v>
      </c>
      <c r="L14" s="26" t="n">
        <f aca="false">K14/(1-PARÂMETROS!$B$13-PARÂMETROS!$B$9-PARÂMETROS!$B$10-PARÂMETROS!$B$11-PARÂMETROS!$B$12)</f>
        <v>1193.28847619417</v>
      </c>
      <c r="M14" s="26" t="n">
        <f aca="false">K14/(1-PARÂMETROS!$B$14-PARÂMETROS!$B$9-PARÂMETROS!$B$10-PARÂMETROS!$B$11-PARÂMETROS!$B$12)</f>
        <v>967.785142110236</v>
      </c>
      <c r="N14" s="26" t="n">
        <f aca="false">K14/(1-PARÂMETROS!$B$15-PARÂMETROS!$B$9-PARÂMETROS!$B$10-PARÂMETROS!$B$11-PARÂMETROS!$B$12)</f>
        <v>836.113694204082</v>
      </c>
      <c r="O14" s="13"/>
    </row>
    <row r="15" customFormat="false" ht="18" hidden="false" customHeight="true" outlineLevel="0" collapsed="false">
      <c r="A15" s="11" t="n">
        <v>9</v>
      </c>
      <c r="B15" s="11" t="s">
        <v>1097</v>
      </c>
      <c r="C15" s="13" t="s">
        <v>511</v>
      </c>
      <c r="D15" s="13" t="s">
        <v>1098</v>
      </c>
      <c r="E15" s="13" t="s">
        <v>27</v>
      </c>
      <c r="F15" s="11" t="s">
        <v>200</v>
      </c>
      <c r="G15" s="11" t="s">
        <v>1080</v>
      </c>
      <c r="H15" s="11"/>
      <c r="I15" s="12" t="n">
        <v>239.4711</v>
      </c>
      <c r="J15" s="12" t="n">
        <f aca="false">I15*PARÂMETROS!$B$7</f>
        <v>261.023499</v>
      </c>
      <c r="K15" s="26" t="n">
        <f aca="false">J15*(1-PARÂMETROS!$B$8-PARÂMETROS!$B$9-PARÂMETROS!$B$10)</f>
        <v>226.4378853825</v>
      </c>
      <c r="L15" s="26" t="n">
        <f aca="false">K15/(1-PARÂMETROS!$B$13-PARÂMETROS!$B$9-PARÂMETROS!$B$10-PARÂMETROS!$B$11-PARÂMETROS!$B$12)</f>
        <v>879.370428669902</v>
      </c>
      <c r="M15" s="26" t="n">
        <f aca="false">K15/(1-PARÂMETROS!$B$14-PARÂMETROS!$B$9-PARÂMETROS!$B$10-PARÂMETROS!$B$11-PARÂMETROS!$B$12)</f>
        <v>713.190190181102</v>
      </c>
      <c r="N15" s="26" t="n">
        <f aca="false">K15/(1-PARÂMETROS!$B$15-PARÂMETROS!$B$9-PARÂMETROS!$B$10-PARÂMETROS!$B$11-PARÂMETROS!$B$12)</f>
        <v>616.157511244898</v>
      </c>
      <c r="O15" s="13"/>
    </row>
    <row r="16" customFormat="false" ht="18" hidden="false" customHeight="true" outlineLevel="0" collapsed="false">
      <c r="A16" s="11" t="n">
        <v>10</v>
      </c>
      <c r="B16" s="11" t="s">
        <v>1099</v>
      </c>
      <c r="C16" s="13" t="s">
        <v>1100</v>
      </c>
      <c r="D16" s="13" t="s">
        <v>1101</v>
      </c>
      <c r="E16" s="13" t="s">
        <v>26</v>
      </c>
      <c r="F16" s="11" t="s">
        <v>200</v>
      </c>
      <c r="G16" s="11" t="s">
        <v>1080</v>
      </c>
      <c r="H16" s="11" t="n">
        <v>1</v>
      </c>
      <c r="I16" s="12" t="n">
        <v>249.3205</v>
      </c>
      <c r="J16" s="12" t="n">
        <f aca="false">I16*PARÂMETROS!$B$7</f>
        <v>271.759345</v>
      </c>
      <c r="K16" s="26" t="n">
        <f aca="false">J16*(1-PARÂMETROS!$B$8-PARÂMETROS!$B$9-PARÂMETROS!$B$10)</f>
        <v>235.7512317875</v>
      </c>
      <c r="L16" s="26" t="n">
        <f aca="false">K16/(1-PARÂMETROS!$B$13-PARÂMETROS!$B$9-PARÂMETROS!$B$10-PARÂMETROS!$B$11-PARÂMETROS!$B$12)</f>
        <v>915.538764223301</v>
      </c>
      <c r="M16" s="26" t="n">
        <f aca="false">K16/(1-PARÂMETROS!$B$14-PARÂMETROS!$B$9-PARÂMETROS!$B$10-PARÂMETROS!$B$11-PARÂMETROS!$B$12)</f>
        <v>742.523564685039</v>
      </c>
      <c r="N16" s="26" t="n">
        <f aca="false">K16/(1-PARÂMETROS!$B$15-PARÂMETROS!$B$9-PARÂMETROS!$B$10-PARÂMETROS!$B$11-PARÂMETROS!$B$12)</f>
        <v>641.499950442177</v>
      </c>
      <c r="O16" s="13"/>
    </row>
    <row r="17" customFormat="false" ht="18" hidden="false" customHeight="true" outlineLevel="0" collapsed="false">
      <c r="A17" s="11" t="n">
        <v>11</v>
      </c>
      <c r="B17" s="11" t="s">
        <v>1102</v>
      </c>
      <c r="C17" s="13" t="s">
        <v>1103</v>
      </c>
      <c r="D17" s="13" t="s">
        <v>1104</v>
      </c>
      <c r="E17" s="13" t="s">
        <v>35</v>
      </c>
      <c r="F17" s="11" t="s">
        <v>592</v>
      </c>
      <c r="G17" s="11" t="s">
        <v>1080</v>
      </c>
      <c r="H17" s="11" t="n">
        <v>1</v>
      </c>
      <c r="I17" s="12" t="n">
        <v>459.316</v>
      </c>
      <c r="J17" s="12" t="n">
        <f aca="false">I17*PARÂMETROS!$B$7</f>
        <v>500.65444</v>
      </c>
      <c r="K17" s="26" t="n">
        <f aca="false">J17*(1-PARÂMETROS!$B$8-PARÂMETROS!$B$9-PARÂMETROS!$B$10)</f>
        <v>434.3177267</v>
      </c>
      <c r="L17" s="26" t="n">
        <f aca="false">K17/(1-PARÂMETROS!$B$13-PARÂMETROS!$B$9-PARÂMETROS!$B$10-PARÂMETROS!$B$11-PARÂMETROS!$B$12)</f>
        <v>1686.67078330097</v>
      </c>
      <c r="M17" s="26" t="n">
        <f aca="false">K17/(1-PARÂMETROS!$B$14-PARÂMETROS!$B$9-PARÂMETROS!$B$10-PARÂMETROS!$B$11-PARÂMETROS!$B$12)</f>
        <v>1367.92984787402</v>
      </c>
      <c r="N17" s="26" t="n">
        <f aca="false">K17/(1-PARÂMETROS!$B$15-PARÂMETROS!$B$9-PARÂMETROS!$B$10-PARÂMETROS!$B$11-PARÂMETROS!$B$12)</f>
        <v>1181.81694340136</v>
      </c>
      <c r="O17" s="13"/>
    </row>
    <row r="18" customFormat="false" ht="18" hidden="false" customHeight="true" outlineLevel="0" collapsed="false">
      <c r="A18" s="11" t="n">
        <v>12</v>
      </c>
      <c r="B18" s="11" t="s">
        <v>1105</v>
      </c>
      <c r="C18" s="13" t="s">
        <v>674</v>
      </c>
      <c r="D18" s="13" t="s">
        <v>1106</v>
      </c>
      <c r="E18" s="13" t="s">
        <v>29</v>
      </c>
      <c r="F18" s="11" t="s">
        <v>676</v>
      </c>
      <c r="G18" s="11" t="s">
        <v>1080</v>
      </c>
      <c r="H18" s="11"/>
      <c r="I18" s="12" t="n">
        <v>267.047</v>
      </c>
      <c r="J18" s="12" t="n">
        <f aca="false">I18*PARÂMETROS!$B$7</f>
        <v>291.08123</v>
      </c>
      <c r="K18" s="26" t="n">
        <f aca="false">J18*(1-PARÂMETROS!$B$8-PARÂMETROS!$B$9-PARÂMETROS!$B$10)</f>
        <v>252.512967025</v>
      </c>
      <c r="L18" s="26" t="n">
        <f aca="false">K18/(1-PARÂMETROS!$B$13-PARÂMETROS!$B$9-PARÂMETROS!$B$10-PARÂMETROS!$B$11-PARÂMETROS!$B$12)</f>
        <v>980.632881650485</v>
      </c>
      <c r="M18" s="26" t="n">
        <f aca="false">K18/(1-PARÂMETROS!$B$14-PARÂMETROS!$B$9-PARÂMETROS!$B$10-PARÂMETROS!$B$11-PARÂMETROS!$B$12)</f>
        <v>795.316431574803</v>
      </c>
      <c r="N18" s="26" t="n">
        <f aca="false">K18/(1-PARÂMETROS!$B$15-PARÂMETROS!$B$9-PARÂMETROS!$B$10-PARÂMETROS!$B$11-PARÂMETROS!$B$12)</f>
        <v>687.110114353742</v>
      </c>
      <c r="O18" s="13"/>
    </row>
    <row r="19" customFormat="false" ht="18" hidden="false" customHeight="true" outlineLevel="0" collapsed="false">
      <c r="A19" s="11" t="n">
        <v>13</v>
      </c>
      <c r="B19" s="11" t="s">
        <v>1107</v>
      </c>
      <c r="C19" s="13" t="s">
        <v>738</v>
      </c>
      <c r="D19" s="13" t="s">
        <v>1108</v>
      </c>
      <c r="E19" s="13" t="s">
        <v>17</v>
      </c>
      <c r="F19" s="11" t="s">
        <v>740</v>
      </c>
      <c r="G19" s="11" t="s">
        <v>1080</v>
      </c>
      <c r="H19" s="11" t="n">
        <v>1</v>
      </c>
      <c r="I19" s="12" t="n">
        <v>165.77</v>
      </c>
      <c r="J19" s="12" t="n">
        <f aca="false">I19*PARÂMETROS!$B$7</f>
        <v>180.6893</v>
      </c>
      <c r="K19" s="26" t="n">
        <f aca="false">J19*(1-PARÂMETROS!$B$8-PARÂMETROS!$B$9-PARÂMETROS!$B$10)</f>
        <v>156.74796775</v>
      </c>
      <c r="L19" s="26" t="n">
        <f aca="false">K19/(1-PARÂMETROS!$B$13-PARÂMETROS!$B$9-PARÂMETROS!$B$10-PARÂMETROS!$B$11-PARÂMETROS!$B$12)</f>
        <v>608.72997184466</v>
      </c>
      <c r="M19" s="26" t="n">
        <f aca="false">K19/(1-PARÂMETROS!$B$14-PARÂMETROS!$B$9-PARÂMETROS!$B$10-PARÂMETROS!$B$11-PARÂMETROS!$B$12)</f>
        <v>493.694386614173</v>
      </c>
      <c r="N19" s="26" t="n">
        <f aca="false">K19/(1-PARÂMETROS!$B$15-PARÂMETROS!$B$9-PARÂMETROS!$B$10-PARÂMETROS!$B$11-PARÂMETROS!$B$12)</f>
        <v>426.525082312925</v>
      </c>
      <c r="O19" s="13"/>
    </row>
    <row r="20" customFormat="false" ht="18" hidden="false" customHeight="true" outlineLevel="0" collapsed="false">
      <c r="A20" s="11" t="n">
        <v>14</v>
      </c>
      <c r="B20" s="11" t="s">
        <v>1109</v>
      </c>
      <c r="C20" s="13" t="s">
        <v>1067</v>
      </c>
      <c r="D20" s="13" t="s">
        <v>1110</v>
      </c>
      <c r="E20" s="13" t="s">
        <v>19</v>
      </c>
      <c r="F20" s="11" t="s">
        <v>740</v>
      </c>
      <c r="G20" s="11" t="s">
        <v>1080</v>
      </c>
      <c r="H20" s="11" t="n">
        <v>1</v>
      </c>
      <c r="I20" s="12" t="n">
        <v>62.6175</v>
      </c>
      <c r="J20" s="12" t="n">
        <f aca="false">I20*PARÂMETROS!$B$7</f>
        <v>68.253075</v>
      </c>
      <c r="K20" s="26" t="n">
        <f aca="false">J20*(1-PARÂMETROS!$B$8-PARÂMETROS!$B$9-PARÂMETROS!$B$10)</f>
        <v>59.2095425625</v>
      </c>
      <c r="L20" s="26" t="n">
        <f aca="false">K20/(1-PARÂMETROS!$B$13-PARÂMETROS!$B$9-PARÂMETROS!$B$10-PARÂMETROS!$B$11-PARÂMETROS!$B$12)</f>
        <v>229.939971116505</v>
      </c>
      <c r="M20" s="26" t="n">
        <f aca="false">K20/(1-PARÂMETROS!$B$14-PARÂMETROS!$B$9-PARÂMETROS!$B$10-PARÂMETROS!$B$11-PARÂMETROS!$B$12)</f>
        <v>186.486748228346</v>
      </c>
      <c r="N20" s="26" t="n">
        <f aca="false">K20/(1-PARÂMETROS!$B$15-PARÂMETROS!$B$9-PARÂMETROS!$B$10-PARÂMETROS!$B$11-PARÂMETROS!$B$12)</f>
        <v>161.114401530612</v>
      </c>
      <c r="O20" s="13"/>
    </row>
    <row r="21" customFormat="false" ht="18" hidden="false" customHeight="true" outlineLevel="0" collapsed="false">
      <c r="A21" s="11" t="n">
        <v>15</v>
      </c>
      <c r="B21" s="11" t="s">
        <v>1111</v>
      </c>
      <c r="C21" s="13" t="s">
        <v>1112</v>
      </c>
      <c r="D21" s="13" t="s">
        <v>1113</v>
      </c>
      <c r="E21" s="13" t="s">
        <v>19</v>
      </c>
      <c r="F21" s="11" t="s">
        <v>1114</v>
      </c>
      <c r="G21" s="11" t="s">
        <v>1080</v>
      </c>
      <c r="H21" s="11" t="n">
        <v>1</v>
      </c>
      <c r="I21" s="12" t="n">
        <v>13.3963</v>
      </c>
      <c r="J21" s="12" t="n">
        <f aca="false">I21*PARÂMETROS!$B$7</f>
        <v>14.601967</v>
      </c>
      <c r="K21" s="26" t="n">
        <f aca="false">J21*(1-PARÂMETROS!$B$8-PARÂMETROS!$B$9-PARÂMETROS!$B$10)</f>
        <v>12.6672063725</v>
      </c>
      <c r="L21" s="26" t="n">
        <f aca="false">K21/(1-PARÂMETROS!$B$13-PARÂMETROS!$B$9-PARÂMETROS!$B$10-PARÂMETROS!$B$11-PARÂMETROS!$B$12)</f>
        <v>49.1930344563107</v>
      </c>
      <c r="M21" s="26" t="n">
        <f aca="false">K21/(1-PARÂMETROS!$B$14-PARÂMETROS!$B$9-PARÂMETROS!$B$10-PARÂMETROS!$B$11-PARÂMETROS!$B$12)</f>
        <v>39.896712984252</v>
      </c>
      <c r="N21" s="26" t="n">
        <f aca="false">K21/(1-PARÂMETROS!$B$15-PARÂMETROS!$B$9-PARÂMETROS!$B$10-PARÂMETROS!$B$11-PARÂMETROS!$B$12)</f>
        <v>34.4685887687075</v>
      </c>
      <c r="O21" s="13"/>
    </row>
    <row r="22" customFormat="false" ht="18" hidden="false" customHeight="true" outlineLevel="0" collapsed="false">
      <c r="A22" s="11" t="n">
        <v>16</v>
      </c>
      <c r="B22" s="11" t="s">
        <v>1115</v>
      </c>
      <c r="C22" s="13" t="s">
        <v>1116</v>
      </c>
      <c r="D22" s="13" t="s">
        <v>1117</v>
      </c>
      <c r="E22" s="13" t="s">
        <v>19</v>
      </c>
      <c r="F22" s="11" t="s">
        <v>1118</v>
      </c>
      <c r="G22" s="11" t="s">
        <v>1080</v>
      </c>
      <c r="H22" s="11" t="n">
        <v>1</v>
      </c>
      <c r="I22" s="12" t="n">
        <v>33.7375</v>
      </c>
      <c r="J22" s="12" t="n">
        <f aca="false">I22*PARÂMETROS!$B$7</f>
        <v>36.773875</v>
      </c>
      <c r="K22" s="26" t="n">
        <f aca="false">J22*(1-PARÂMETROS!$B$8-PARÂMETROS!$B$9-PARÂMETROS!$B$10)</f>
        <v>31.9013365625</v>
      </c>
      <c r="L22" s="26" t="n">
        <f aca="false">K22/(1-PARÂMETROS!$B$13-PARÂMETROS!$B$9-PARÂMETROS!$B$10-PARÂMETROS!$B$11-PARÂMETROS!$B$12)</f>
        <v>123.888685679612</v>
      </c>
      <c r="M22" s="26" t="n">
        <f aca="false">K22/(1-PARÂMETROS!$B$14-PARÂMETROS!$B$9-PARÂMETROS!$B$10-PARÂMETROS!$B$11-PARÂMETROS!$B$12)</f>
        <v>100.476650590551</v>
      </c>
      <c r="N22" s="26" t="n">
        <f aca="false">K22/(1-PARÂMETROS!$B$15-PARÂMETROS!$B$9-PARÂMETROS!$B$10-PARÂMETROS!$B$11-PARÂMETROS!$B$12)</f>
        <v>86.8063579931973</v>
      </c>
      <c r="O22" s="13"/>
    </row>
    <row r="24" customFormat="false" ht="15" hidden="false" customHeight="false" outlineLevel="0" collapsed="false">
      <c r="A24" s="17" t="s">
        <v>41</v>
      </c>
    </row>
  </sheetData>
  <autoFilter ref="A6:O22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2026-07-06T13:07:18Z</dcterms:created>
  <dc:creator>openpyxl</dc:creator>
  <dc:description/>
  <dc:language>en-US</dc:language>
  <cp:lastModifiedBy/>
  <dcterms:modified xsi:type="dcterms:W3CDTF">2026-07-06T13:07:18Z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